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imek\Desktop\"/>
    </mc:Choice>
  </mc:AlternateContent>
  <xr:revisionPtr revIDLastSave="0" documentId="13_ncr:1_{BCA91FE9-38BC-40E1-994C-9976F06C182B}" xr6:coauthVersionLast="46" xr6:coauthVersionMax="46" xr10:uidLastSave="{00000000-0000-0000-0000-000000000000}"/>
  <workbookProtection workbookAlgorithmName="SHA-512" workbookHashValue="DlgeHHq+38xR3Akh6i5bGMEu/ZtfBin1HxeH2Q83l046aXVej6xewj9vePj1BIJhsTyprqPbMAOF8iBiLg1WiQ==" workbookSaltValue="IADBiyLeChmgFUqe6fOcOQ==" workbookSpinCount="100000" lockStructure="1"/>
  <bookViews>
    <workbookView xWindow="-28920" yWindow="-120" windowWidth="29040" windowHeight="15840" tabRatio="670" xr2:uid="{00000000-000D-0000-FFFF-FFFF00000000}"/>
  </bookViews>
  <sheets>
    <sheet name="tiskopis 1" sheetId="6" r:id="rId1"/>
    <sheet name="tiskopis 2" sheetId="18" r:id="rId2"/>
    <sheet name="tiskopis 3" sheetId="19" r:id="rId3"/>
    <sheet name="tiskopis 4" sheetId="20" r:id="rId4"/>
    <sheet name="tiskopis 5" sheetId="21" r:id="rId5"/>
    <sheet name="tiskopis 6" sheetId="22" r:id="rId6"/>
    <sheet name="tiskopis 7" sheetId="23" r:id="rId7"/>
    <sheet name="tiskopis 8" sheetId="24" r:id="rId8"/>
    <sheet name="tiskopis 9" sheetId="25" r:id="rId9"/>
    <sheet name="tiskopis 10" sheetId="26" r:id="rId10"/>
    <sheet name="DataAll" sheetId="16" state="hidden" r:id="rId11"/>
    <sheet name="Export" sheetId="17" state="hidden" r:id="rId12"/>
  </sheets>
  <definedNames>
    <definedName name="_xlnm._FilterDatabase" localSheetId="11" hidden="1">Export!$A$1:$K$151</definedName>
    <definedName name="_xlnm.Print_Area" localSheetId="0">'tiskopis 1'!$A$1:$Q$62</definedName>
    <definedName name="_xlnm.Print_Area" localSheetId="9">'tiskopis 10'!$A$1:$Q$62</definedName>
    <definedName name="_xlnm.Print_Area" localSheetId="1">'tiskopis 2'!$A$1:$Q$62</definedName>
    <definedName name="_xlnm.Print_Area" localSheetId="2">'tiskopis 3'!$A$1:$Q$62</definedName>
    <definedName name="_xlnm.Print_Area" localSheetId="3">'tiskopis 4'!$A$1:$Q$62</definedName>
    <definedName name="_xlnm.Print_Area" localSheetId="4">'tiskopis 5'!$A$1:$Q$62</definedName>
    <definedName name="_xlnm.Print_Area" localSheetId="5">'tiskopis 6'!$A$1:$Q$62</definedName>
    <definedName name="_xlnm.Print_Area" localSheetId="6">'tiskopis 7'!$A$1:$Q$62</definedName>
    <definedName name="_xlnm.Print_Area" localSheetId="7">'tiskopis 8'!$A$1:$Q$62</definedName>
    <definedName name="_xlnm.Print_Area" localSheetId="8">'tiskopis 9'!$A$1:$Q$62</definedName>
  </definedNames>
  <calcPr calcId="191029"/>
</workbook>
</file>

<file path=xl/calcChain.xml><?xml version="1.0" encoding="utf-8"?>
<calcChain xmlns="http://schemas.openxmlformats.org/spreadsheetml/2006/main">
  <c r="A138" i="16" l="1"/>
  <c r="B138" i="16"/>
  <c r="C138" i="16"/>
  <c r="D138" i="16"/>
  <c r="E138" i="16"/>
  <c r="F138" i="16"/>
  <c r="G138" i="16"/>
  <c r="K138" i="16"/>
  <c r="L138" i="16"/>
  <c r="M138" i="16"/>
  <c r="N138" i="16"/>
  <c r="O138" i="16"/>
  <c r="P138" i="16"/>
  <c r="A139" i="16"/>
  <c r="B139" i="16"/>
  <c r="C139" i="16"/>
  <c r="D139" i="16"/>
  <c r="E139" i="16"/>
  <c r="F139" i="16"/>
  <c r="G139" i="16"/>
  <c r="K139" i="16"/>
  <c r="L139" i="16"/>
  <c r="M139" i="16"/>
  <c r="N139" i="16"/>
  <c r="O139" i="16"/>
  <c r="P139" i="16"/>
  <c r="A140" i="16"/>
  <c r="B140" i="16"/>
  <c r="C140" i="16"/>
  <c r="D140" i="16"/>
  <c r="E140" i="16"/>
  <c r="F140" i="16"/>
  <c r="G140" i="16"/>
  <c r="K140" i="16"/>
  <c r="L140" i="16"/>
  <c r="M140" i="16"/>
  <c r="N140" i="16"/>
  <c r="O140" i="16"/>
  <c r="P140" i="16"/>
  <c r="A141" i="16"/>
  <c r="B141" i="16"/>
  <c r="C141" i="16"/>
  <c r="D141" i="16"/>
  <c r="E141" i="16"/>
  <c r="F141" i="16"/>
  <c r="G141" i="16"/>
  <c r="K141" i="16"/>
  <c r="L141" i="16"/>
  <c r="M141" i="16"/>
  <c r="N141" i="16"/>
  <c r="O141" i="16"/>
  <c r="P141" i="16"/>
  <c r="A142" i="16"/>
  <c r="B142" i="16"/>
  <c r="C142" i="16"/>
  <c r="D142" i="16"/>
  <c r="E142" i="16"/>
  <c r="F142" i="16"/>
  <c r="G142" i="16"/>
  <c r="K142" i="16"/>
  <c r="L142" i="16"/>
  <c r="M142" i="16"/>
  <c r="N142" i="16"/>
  <c r="O142" i="16"/>
  <c r="P142" i="16"/>
  <c r="A143" i="16"/>
  <c r="B143" i="16"/>
  <c r="C143" i="16"/>
  <c r="D143" i="16"/>
  <c r="E143" i="16"/>
  <c r="F143" i="16"/>
  <c r="G143" i="16"/>
  <c r="K143" i="16"/>
  <c r="L143" i="16"/>
  <c r="M143" i="16"/>
  <c r="N143" i="16"/>
  <c r="O143" i="16"/>
  <c r="P143" i="16"/>
  <c r="A144" i="16"/>
  <c r="B144" i="16"/>
  <c r="C144" i="16"/>
  <c r="D144" i="16"/>
  <c r="E144" i="16"/>
  <c r="F144" i="16"/>
  <c r="G144" i="16"/>
  <c r="K144" i="16"/>
  <c r="L144" i="16"/>
  <c r="M144" i="16"/>
  <c r="N144" i="16"/>
  <c r="O144" i="16"/>
  <c r="P144" i="16"/>
  <c r="A145" i="16"/>
  <c r="B145" i="16"/>
  <c r="C145" i="16"/>
  <c r="D145" i="16"/>
  <c r="E145" i="16"/>
  <c r="F145" i="16"/>
  <c r="G145" i="16"/>
  <c r="K145" i="16"/>
  <c r="L145" i="16"/>
  <c r="M145" i="16"/>
  <c r="N145" i="16"/>
  <c r="O145" i="16"/>
  <c r="P145" i="16"/>
  <c r="A146" i="16"/>
  <c r="B146" i="16"/>
  <c r="C146" i="16"/>
  <c r="D146" i="16"/>
  <c r="E146" i="16"/>
  <c r="F146" i="16"/>
  <c r="G146" i="16"/>
  <c r="K146" i="16"/>
  <c r="L146" i="16"/>
  <c r="M146" i="16"/>
  <c r="N146" i="16"/>
  <c r="O146" i="16"/>
  <c r="P146" i="16"/>
  <c r="A147" i="16"/>
  <c r="B147" i="16"/>
  <c r="C147" i="16"/>
  <c r="D147" i="16"/>
  <c r="E147" i="16"/>
  <c r="F147" i="16"/>
  <c r="G147" i="16"/>
  <c r="K147" i="16"/>
  <c r="L147" i="16"/>
  <c r="M147" i="16"/>
  <c r="N147" i="16"/>
  <c r="O147" i="16"/>
  <c r="P147" i="16"/>
  <c r="A148" i="16"/>
  <c r="B148" i="16"/>
  <c r="C148" i="16"/>
  <c r="D148" i="16"/>
  <c r="E148" i="16"/>
  <c r="F148" i="16"/>
  <c r="G148" i="16"/>
  <c r="K148" i="16"/>
  <c r="L148" i="16"/>
  <c r="M148" i="16"/>
  <c r="N148" i="16"/>
  <c r="O148" i="16"/>
  <c r="P148" i="16"/>
  <c r="A149" i="16"/>
  <c r="B149" i="16"/>
  <c r="C149" i="16"/>
  <c r="D149" i="16"/>
  <c r="E149" i="16"/>
  <c r="F149" i="16"/>
  <c r="G149" i="16"/>
  <c r="K149" i="16"/>
  <c r="L149" i="16"/>
  <c r="M149" i="16"/>
  <c r="N149" i="16"/>
  <c r="O149" i="16"/>
  <c r="P149" i="16"/>
  <c r="A150" i="16"/>
  <c r="B150" i="16"/>
  <c r="C150" i="16"/>
  <c r="D150" i="16"/>
  <c r="E150" i="16"/>
  <c r="F150" i="16"/>
  <c r="G150" i="16"/>
  <c r="K150" i="16"/>
  <c r="L150" i="16"/>
  <c r="M150" i="16"/>
  <c r="N150" i="16"/>
  <c r="O150" i="16"/>
  <c r="P150" i="16"/>
  <c r="A151" i="16"/>
  <c r="B151" i="16"/>
  <c r="C151" i="16"/>
  <c r="D151" i="16"/>
  <c r="E151" i="16"/>
  <c r="F151" i="16"/>
  <c r="G151" i="16"/>
  <c r="K151" i="16"/>
  <c r="L151" i="16"/>
  <c r="M151" i="16"/>
  <c r="N151" i="16"/>
  <c r="O151" i="16"/>
  <c r="P151" i="16"/>
  <c r="P137" i="16"/>
  <c r="O137" i="16"/>
  <c r="N137" i="16"/>
  <c r="M137" i="16"/>
  <c r="L137" i="16"/>
  <c r="K137" i="16"/>
  <c r="G137" i="16"/>
  <c r="F137" i="16"/>
  <c r="E137" i="16"/>
  <c r="D137" i="16"/>
  <c r="C137" i="16"/>
  <c r="B137" i="16"/>
  <c r="A137" i="16"/>
  <c r="A123" i="16"/>
  <c r="B123" i="16"/>
  <c r="C123" i="16"/>
  <c r="D123" i="16"/>
  <c r="C123" i="17" s="1"/>
  <c r="E123" i="16"/>
  <c r="F123" i="16"/>
  <c r="G123" i="16"/>
  <c r="K123" i="16"/>
  <c r="L123" i="16"/>
  <c r="F123" i="17" s="1"/>
  <c r="M123" i="16"/>
  <c r="N123" i="16"/>
  <c r="O123" i="16"/>
  <c r="P123" i="16"/>
  <c r="A124" i="16"/>
  <c r="B124" i="16"/>
  <c r="C124" i="16"/>
  <c r="D124" i="16"/>
  <c r="E124" i="16"/>
  <c r="F124" i="16"/>
  <c r="G124" i="16"/>
  <c r="K124" i="16"/>
  <c r="E124" i="17" s="1"/>
  <c r="L124" i="16"/>
  <c r="M124" i="16"/>
  <c r="N124" i="16"/>
  <c r="O124" i="16"/>
  <c r="P124" i="16"/>
  <c r="A125" i="16"/>
  <c r="B125" i="16"/>
  <c r="C125" i="16"/>
  <c r="D125" i="16"/>
  <c r="E125" i="16"/>
  <c r="F125" i="16"/>
  <c r="G125" i="16"/>
  <c r="K125" i="16"/>
  <c r="L125" i="16"/>
  <c r="M125" i="16"/>
  <c r="N125" i="16"/>
  <c r="H125" i="17" s="1"/>
  <c r="O125" i="16"/>
  <c r="P125" i="16"/>
  <c r="A126" i="16"/>
  <c r="B126" i="16"/>
  <c r="C126" i="16"/>
  <c r="D126" i="16"/>
  <c r="E126" i="16"/>
  <c r="F126" i="16"/>
  <c r="D126" i="17" s="1"/>
  <c r="G126" i="16"/>
  <c r="K126" i="16"/>
  <c r="L126" i="16"/>
  <c r="M126" i="16"/>
  <c r="G126" i="17" s="1"/>
  <c r="N126" i="16"/>
  <c r="O126" i="16"/>
  <c r="P126" i="16"/>
  <c r="A127" i="16"/>
  <c r="A127" i="17" s="1"/>
  <c r="K127" i="17" s="1"/>
  <c r="B127" i="16"/>
  <c r="C127" i="16"/>
  <c r="D127" i="16"/>
  <c r="E127" i="16"/>
  <c r="F127" i="16"/>
  <c r="G127" i="16"/>
  <c r="K127" i="16"/>
  <c r="L127" i="16"/>
  <c r="M127" i="16"/>
  <c r="N127" i="16"/>
  <c r="O127" i="16"/>
  <c r="P127" i="16"/>
  <c r="A128" i="16"/>
  <c r="B128" i="16"/>
  <c r="C128" i="16"/>
  <c r="D128" i="16"/>
  <c r="C128" i="17" s="1"/>
  <c r="E128" i="16"/>
  <c r="F128" i="16"/>
  <c r="G128" i="16"/>
  <c r="K128" i="16"/>
  <c r="L128" i="16"/>
  <c r="M128" i="16"/>
  <c r="N128" i="16"/>
  <c r="O128" i="16"/>
  <c r="P128" i="16"/>
  <c r="A129" i="16"/>
  <c r="B129" i="16"/>
  <c r="B129" i="17" s="1"/>
  <c r="C129" i="16"/>
  <c r="D129" i="16"/>
  <c r="E129" i="16"/>
  <c r="F129" i="16"/>
  <c r="G129" i="16"/>
  <c r="K129" i="16"/>
  <c r="L129" i="16"/>
  <c r="M129" i="16"/>
  <c r="N129" i="16"/>
  <c r="O129" i="16"/>
  <c r="P129" i="16"/>
  <c r="A130" i="16"/>
  <c r="A130" i="17" s="1"/>
  <c r="K130" i="17" s="1"/>
  <c r="B130" i="16"/>
  <c r="C130" i="16"/>
  <c r="D130" i="16"/>
  <c r="E130" i="16"/>
  <c r="F130" i="16"/>
  <c r="D130" i="17" s="1"/>
  <c r="G130" i="16"/>
  <c r="K130" i="16"/>
  <c r="L130" i="16"/>
  <c r="M130" i="16"/>
  <c r="N130" i="16"/>
  <c r="O130" i="16"/>
  <c r="P130" i="16"/>
  <c r="J130" i="17" s="1"/>
  <c r="A131" i="16"/>
  <c r="B131" i="16"/>
  <c r="C131" i="16"/>
  <c r="D131" i="16"/>
  <c r="E131" i="16"/>
  <c r="F131" i="16"/>
  <c r="G131" i="16"/>
  <c r="K131" i="16"/>
  <c r="L131" i="16"/>
  <c r="M131" i="16"/>
  <c r="N131" i="16"/>
  <c r="O131" i="16"/>
  <c r="P131" i="16"/>
  <c r="A132" i="16"/>
  <c r="B132" i="16"/>
  <c r="C132" i="16"/>
  <c r="D132" i="16"/>
  <c r="C132" i="17" s="1"/>
  <c r="E132" i="16"/>
  <c r="F132" i="16"/>
  <c r="G132" i="16"/>
  <c r="K132" i="16"/>
  <c r="L132" i="16"/>
  <c r="M132" i="16"/>
  <c r="N132" i="16"/>
  <c r="O132" i="16"/>
  <c r="P132" i="16"/>
  <c r="A133" i="16"/>
  <c r="B133" i="16"/>
  <c r="B133" i="17" s="1"/>
  <c r="C133" i="16"/>
  <c r="D133" i="16"/>
  <c r="E133" i="16"/>
  <c r="F133" i="16"/>
  <c r="G133" i="16"/>
  <c r="K133" i="16"/>
  <c r="E133" i="17" s="1"/>
  <c r="L133" i="16"/>
  <c r="M133" i="16"/>
  <c r="N133" i="16"/>
  <c r="O133" i="16"/>
  <c r="P133" i="16"/>
  <c r="A134" i="16"/>
  <c r="A134" i="17" s="1"/>
  <c r="K134" i="17" s="1"/>
  <c r="B134" i="16"/>
  <c r="C134" i="16"/>
  <c r="D134" i="16"/>
  <c r="E134" i="16"/>
  <c r="F134" i="16"/>
  <c r="D134" i="17" s="1"/>
  <c r="G134" i="16"/>
  <c r="K134" i="16"/>
  <c r="L134" i="16"/>
  <c r="M134" i="16"/>
  <c r="N134" i="16"/>
  <c r="H134" i="17" s="1"/>
  <c r="O134" i="16"/>
  <c r="P134" i="16"/>
  <c r="J134" i="17" s="1"/>
  <c r="A135" i="16"/>
  <c r="B135" i="16"/>
  <c r="B135" i="17" s="1"/>
  <c r="C135" i="16"/>
  <c r="D135" i="16"/>
  <c r="E135" i="16"/>
  <c r="F135" i="16"/>
  <c r="D135" i="17" s="1"/>
  <c r="G135" i="16"/>
  <c r="K135" i="16"/>
  <c r="L135" i="16"/>
  <c r="M135" i="16"/>
  <c r="G135" i="17" s="1"/>
  <c r="N135" i="16"/>
  <c r="O135" i="16"/>
  <c r="P135" i="16"/>
  <c r="A136" i="16"/>
  <c r="A136" i="17" s="1"/>
  <c r="K136" i="17" s="1"/>
  <c r="B136" i="16"/>
  <c r="C136" i="16"/>
  <c r="D136" i="16"/>
  <c r="C136" i="17" s="1"/>
  <c r="E136" i="16"/>
  <c r="F136" i="16"/>
  <c r="G136" i="16"/>
  <c r="K136" i="16"/>
  <c r="L136" i="16"/>
  <c r="F136" i="17" s="1"/>
  <c r="M136" i="16"/>
  <c r="N136" i="16"/>
  <c r="O136" i="16"/>
  <c r="P136" i="16"/>
  <c r="J136" i="17" s="1"/>
  <c r="P122" i="16"/>
  <c r="O122" i="16"/>
  <c r="N122" i="16"/>
  <c r="H122" i="17" s="1"/>
  <c r="M122" i="16"/>
  <c r="G122" i="17" s="1"/>
  <c r="L122" i="16"/>
  <c r="K122" i="16"/>
  <c r="G122" i="16"/>
  <c r="F122" i="16"/>
  <c r="D122" i="17" s="1"/>
  <c r="E122" i="16"/>
  <c r="D122" i="16"/>
  <c r="C122" i="16"/>
  <c r="B122" i="16"/>
  <c r="A122" i="16"/>
  <c r="A108" i="16"/>
  <c r="B108" i="16"/>
  <c r="B108" i="17" s="1"/>
  <c r="C108" i="16"/>
  <c r="D108" i="16"/>
  <c r="E108" i="16"/>
  <c r="F108" i="16"/>
  <c r="G108" i="16"/>
  <c r="K108" i="16"/>
  <c r="L108" i="16"/>
  <c r="M108" i="16"/>
  <c r="G108" i="17" s="1"/>
  <c r="N108" i="16"/>
  <c r="O108" i="16"/>
  <c r="P108" i="16"/>
  <c r="A109" i="16"/>
  <c r="A109" i="17" s="1"/>
  <c r="K109" i="17" s="1"/>
  <c r="B109" i="16"/>
  <c r="C109" i="16"/>
  <c r="D109" i="16"/>
  <c r="E109" i="16"/>
  <c r="F109" i="16"/>
  <c r="G109" i="16"/>
  <c r="K109" i="16"/>
  <c r="L109" i="16"/>
  <c r="F109" i="17" s="1"/>
  <c r="M109" i="16"/>
  <c r="N109" i="16"/>
  <c r="O109" i="16"/>
  <c r="P109" i="16"/>
  <c r="J109" i="17" s="1"/>
  <c r="A110" i="16"/>
  <c r="B110" i="16"/>
  <c r="C110" i="16"/>
  <c r="D110" i="16"/>
  <c r="C110" i="17" s="1"/>
  <c r="E110" i="16"/>
  <c r="F110" i="16"/>
  <c r="G110" i="16"/>
  <c r="K110" i="16"/>
  <c r="E110" i="17" s="1"/>
  <c r="L110" i="16"/>
  <c r="M110" i="16"/>
  <c r="N110" i="16"/>
  <c r="O110" i="16"/>
  <c r="P110" i="16"/>
  <c r="A111" i="16"/>
  <c r="B111" i="16"/>
  <c r="C111" i="16"/>
  <c r="D111" i="16"/>
  <c r="E111" i="16"/>
  <c r="F111" i="16"/>
  <c r="G111" i="16"/>
  <c r="K111" i="16"/>
  <c r="L111" i="16"/>
  <c r="M111" i="16"/>
  <c r="N111" i="16"/>
  <c r="H111" i="17" s="1"/>
  <c r="O111" i="16"/>
  <c r="P111" i="16"/>
  <c r="A112" i="16"/>
  <c r="B112" i="16"/>
  <c r="B112" i="17" s="1"/>
  <c r="C112" i="16"/>
  <c r="D112" i="16"/>
  <c r="E112" i="16"/>
  <c r="F112" i="16"/>
  <c r="D112" i="17" s="1"/>
  <c r="G112" i="16"/>
  <c r="K112" i="16"/>
  <c r="L112" i="16"/>
  <c r="M112" i="16"/>
  <c r="G112" i="17" s="1"/>
  <c r="N112" i="16"/>
  <c r="O112" i="16"/>
  <c r="P112" i="16"/>
  <c r="A113" i="16"/>
  <c r="A113" i="17" s="1"/>
  <c r="K113" i="17" s="1"/>
  <c r="B113" i="16"/>
  <c r="C113" i="16"/>
  <c r="D113" i="16"/>
  <c r="E113" i="16"/>
  <c r="F113" i="16"/>
  <c r="G113" i="16"/>
  <c r="K113" i="16"/>
  <c r="L113" i="16"/>
  <c r="F113" i="17" s="1"/>
  <c r="M113" i="16"/>
  <c r="N113" i="16"/>
  <c r="O113" i="16"/>
  <c r="P113" i="16"/>
  <c r="J113" i="17" s="1"/>
  <c r="A114" i="16"/>
  <c r="B114" i="16"/>
  <c r="C114" i="16"/>
  <c r="D114" i="16"/>
  <c r="E114" i="16"/>
  <c r="F114" i="16"/>
  <c r="G114" i="16"/>
  <c r="K114" i="16"/>
  <c r="E114" i="17" s="1"/>
  <c r="L114" i="16"/>
  <c r="M114" i="16"/>
  <c r="N114" i="16"/>
  <c r="O114" i="16"/>
  <c r="P114" i="16"/>
  <c r="A115" i="16"/>
  <c r="B115" i="16"/>
  <c r="C115" i="16"/>
  <c r="D115" i="16"/>
  <c r="E115" i="16"/>
  <c r="F115" i="16"/>
  <c r="G115" i="16"/>
  <c r="K115" i="16"/>
  <c r="L115" i="16"/>
  <c r="M115" i="16"/>
  <c r="N115" i="16"/>
  <c r="H115" i="17" s="1"/>
  <c r="O115" i="16"/>
  <c r="P115" i="16"/>
  <c r="A116" i="16"/>
  <c r="B116" i="16"/>
  <c r="B116" i="17" s="1"/>
  <c r="C116" i="16"/>
  <c r="D116" i="16"/>
  <c r="E116" i="16"/>
  <c r="F116" i="16"/>
  <c r="D116" i="17" s="1"/>
  <c r="G116" i="16"/>
  <c r="K116" i="16"/>
  <c r="L116" i="16"/>
  <c r="M116" i="16"/>
  <c r="G116" i="17" s="1"/>
  <c r="N116" i="16"/>
  <c r="O116" i="16"/>
  <c r="P116" i="16"/>
  <c r="A117" i="16"/>
  <c r="A117" i="17" s="1"/>
  <c r="K117" i="17" s="1"/>
  <c r="B117" i="16"/>
  <c r="C117" i="16"/>
  <c r="D117" i="16"/>
  <c r="E117" i="16"/>
  <c r="F117" i="16"/>
  <c r="G117" i="16"/>
  <c r="K117" i="16"/>
  <c r="L117" i="16"/>
  <c r="F117" i="17" s="1"/>
  <c r="M117" i="16"/>
  <c r="N117" i="16"/>
  <c r="O117" i="16"/>
  <c r="P117" i="16"/>
  <c r="J117" i="17" s="1"/>
  <c r="A118" i="16"/>
  <c r="B118" i="16"/>
  <c r="C118" i="16"/>
  <c r="D118" i="16"/>
  <c r="E118" i="16"/>
  <c r="F118" i="16"/>
  <c r="G118" i="16"/>
  <c r="K118" i="16"/>
  <c r="E118" i="17" s="1"/>
  <c r="L118" i="16"/>
  <c r="M118" i="16"/>
  <c r="N118" i="16"/>
  <c r="O118" i="16"/>
  <c r="P118" i="16"/>
  <c r="A119" i="16"/>
  <c r="B119" i="16"/>
  <c r="C119" i="16"/>
  <c r="D119" i="16"/>
  <c r="E119" i="16"/>
  <c r="F119" i="16"/>
  <c r="G119" i="16"/>
  <c r="K119" i="16"/>
  <c r="L119" i="16"/>
  <c r="M119" i="16"/>
  <c r="N119" i="16"/>
  <c r="H119" i="17" s="1"/>
  <c r="O119" i="16"/>
  <c r="P119" i="16"/>
  <c r="A120" i="16"/>
  <c r="B120" i="16"/>
  <c r="B120" i="17" s="1"/>
  <c r="C120" i="16"/>
  <c r="D120" i="16"/>
  <c r="E120" i="16"/>
  <c r="F120" i="16"/>
  <c r="G120" i="16"/>
  <c r="K120" i="16"/>
  <c r="L120" i="16"/>
  <c r="M120" i="16"/>
  <c r="G120" i="17" s="1"/>
  <c r="N120" i="16"/>
  <c r="O120" i="16"/>
  <c r="P120" i="16"/>
  <c r="A121" i="16"/>
  <c r="A121" i="17" s="1"/>
  <c r="K121" i="17" s="1"/>
  <c r="B121" i="16"/>
  <c r="C121" i="16"/>
  <c r="D121" i="16"/>
  <c r="E121" i="16"/>
  <c r="F121" i="16"/>
  <c r="G121" i="16"/>
  <c r="K121" i="16"/>
  <c r="L121" i="16"/>
  <c r="F121" i="17" s="1"/>
  <c r="M121" i="16"/>
  <c r="N121" i="16"/>
  <c r="O121" i="16"/>
  <c r="P121" i="16"/>
  <c r="J121" i="17" s="1"/>
  <c r="P107" i="16"/>
  <c r="O107" i="16"/>
  <c r="N107" i="16"/>
  <c r="M107" i="16"/>
  <c r="G107" i="17" s="1"/>
  <c r="L107" i="16"/>
  <c r="K107" i="16"/>
  <c r="G107" i="16"/>
  <c r="F107" i="16"/>
  <c r="D107" i="17" s="1"/>
  <c r="E107" i="16"/>
  <c r="D107" i="16"/>
  <c r="C107" i="16"/>
  <c r="B107" i="16"/>
  <c r="B107" i="17" s="1"/>
  <c r="A107" i="16"/>
  <c r="A93" i="16"/>
  <c r="B93" i="16"/>
  <c r="C93" i="16"/>
  <c r="D93" i="16"/>
  <c r="E93" i="16"/>
  <c r="F93" i="16"/>
  <c r="G93" i="16"/>
  <c r="K93" i="16"/>
  <c r="L93" i="16"/>
  <c r="M93" i="16"/>
  <c r="N93" i="16"/>
  <c r="H93" i="17" s="1"/>
  <c r="O93" i="16"/>
  <c r="P93" i="16"/>
  <c r="A94" i="16"/>
  <c r="B94" i="16"/>
  <c r="B94" i="17" s="1"/>
  <c r="C94" i="16"/>
  <c r="D94" i="16"/>
  <c r="E94" i="16"/>
  <c r="F94" i="16"/>
  <c r="G94" i="16"/>
  <c r="K94" i="16"/>
  <c r="L94" i="16"/>
  <c r="M94" i="16"/>
  <c r="G94" i="17" s="1"/>
  <c r="N94" i="16"/>
  <c r="O94" i="16"/>
  <c r="P94" i="16"/>
  <c r="A95" i="16"/>
  <c r="A95" i="17" s="1"/>
  <c r="K95" i="17" s="1"/>
  <c r="B95" i="16"/>
  <c r="C95" i="16"/>
  <c r="D95" i="16"/>
  <c r="E95" i="16"/>
  <c r="F95" i="16"/>
  <c r="G95" i="16"/>
  <c r="K95" i="16"/>
  <c r="L95" i="16"/>
  <c r="F95" i="17" s="1"/>
  <c r="M95" i="16"/>
  <c r="N95" i="16"/>
  <c r="O95" i="16"/>
  <c r="P95" i="16"/>
  <c r="J95" i="17" s="1"/>
  <c r="A96" i="16"/>
  <c r="B96" i="16"/>
  <c r="C96" i="16"/>
  <c r="D96" i="16"/>
  <c r="C96" i="17" s="1"/>
  <c r="E96" i="16"/>
  <c r="F96" i="16"/>
  <c r="G96" i="16"/>
  <c r="K96" i="16"/>
  <c r="E96" i="17" s="1"/>
  <c r="L96" i="16"/>
  <c r="M96" i="16"/>
  <c r="N96" i="16"/>
  <c r="O96" i="16"/>
  <c r="P96" i="16"/>
  <c r="A97" i="16"/>
  <c r="B97" i="16"/>
  <c r="C97" i="16"/>
  <c r="D97" i="16"/>
  <c r="E97" i="16"/>
  <c r="F97" i="16"/>
  <c r="G97" i="16"/>
  <c r="K97" i="16"/>
  <c r="L97" i="16"/>
  <c r="M97" i="16"/>
  <c r="N97" i="16"/>
  <c r="H97" i="17" s="1"/>
  <c r="O97" i="16"/>
  <c r="P97" i="16"/>
  <c r="A98" i="16"/>
  <c r="B98" i="16"/>
  <c r="B98" i="17" s="1"/>
  <c r="C98" i="16"/>
  <c r="D98" i="16"/>
  <c r="E98" i="16"/>
  <c r="F98" i="16"/>
  <c r="D98" i="17" s="1"/>
  <c r="G98" i="16"/>
  <c r="K98" i="16"/>
  <c r="L98" i="16"/>
  <c r="M98" i="16"/>
  <c r="G98" i="17" s="1"/>
  <c r="N98" i="16"/>
  <c r="O98" i="16"/>
  <c r="P98" i="16"/>
  <c r="A99" i="16"/>
  <c r="A99" i="17" s="1"/>
  <c r="K99" i="17" s="1"/>
  <c r="B99" i="16"/>
  <c r="C99" i="16"/>
  <c r="D99" i="16"/>
  <c r="E99" i="16"/>
  <c r="F99" i="16"/>
  <c r="G99" i="16"/>
  <c r="K99" i="16"/>
  <c r="L99" i="16"/>
  <c r="F99" i="17" s="1"/>
  <c r="M99" i="16"/>
  <c r="N99" i="16"/>
  <c r="O99" i="16"/>
  <c r="P99" i="16"/>
  <c r="J99" i="17" s="1"/>
  <c r="A100" i="16"/>
  <c r="B100" i="16"/>
  <c r="C100" i="16"/>
  <c r="D100" i="16"/>
  <c r="E100" i="16"/>
  <c r="F100" i="16"/>
  <c r="G100" i="16"/>
  <c r="K100" i="16"/>
  <c r="E100" i="17" s="1"/>
  <c r="L100" i="16"/>
  <c r="M100" i="16"/>
  <c r="N100" i="16"/>
  <c r="O100" i="16"/>
  <c r="P100" i="16"/>
  <c r="A101" i="16"/>
  <c r="B101" i="16"/>
  <c r="C101" i="16"/>
  <c r="D101" i="16"/>
  <c r="E101" i="16"/>
  <c r="F101" i="16"/>
  <c r="G101" i="16"/>
  <c r="K101" i="16"/>
  <c r="L101" i="16"/>
  <c r="M101" i="16"/>
  <c r="N101" i="16"/>
  <c r="H101" i="17" s="1"/>
  <c r="O101" i="16"/>
  <c r="P101" i="16"/>
  <c r="A102" i="16"/>
  <c r="B102" i="16"/>
  <c r="B102" i="17" s="1"/>
  <c r="C102" i="16"/>
  <c r="D102" i="16"/>
  <c r="E102" i="16"/>
  <c r="F102" i="16"/>
  <c r="D102" i="17" s="1"/>
  <c r="G102" i="16"/>
  <c r="K102" i="16"/>
  <c r="L102" i="16"/>
  <c r="M102" i="16"/>
  <c r="G102" i="17" s="1"/>
  <c r="N102" i="16"/>
  <c r="O102" i="16"/>
  <c r="P102" i="16"/>
  <c r="A103" i="16"/>
  <c r="A103" i="17" s="1"/>
  <c r="K103" i="17" s="1"/>
  <c r="B103" i="16"/>
  <c r="C103" i="16"/>
  <c r="D103" i="16"/>
  <c r="E103" i="16"/>
  <c r="F103" i="16"/>
  <c r="G103" i="16"/>
  <c r="K103" i="16"/>
  <c r="L103" i="16"/>
  <c r="F103" i="17" s="1"/>
  <c r="M103" i="16"/>
  <c r="N103" i="16"/>
  <c r="O103" i="16"/>
  <c r="P103" i="16"/>
  <c r="J103" i="17" s="1"/>
  <c r="A104" i="16"/>
  <c r="B104" i="16"/>
  <c r="C104" i="16"/>
  <c r="D104" i="16"/>
  <c r="E104" i="16"/>
  <c r="F104" i="16"/>
  <c r="G104" i="16"/>
  <c r="K104" i="16"/>
  <c r="E104" i="17" s="1"/>
  <c r="L104" i="16"/>
  <c r="M104" i="16"/>
  <c r="N104" i="16"/>
  <c r="O104" i="16"/>
  <c r="P104" i="16"/>
  <c r="A105" i="16"/>
  <c r="B105" i="16"/>
  <c r="C105" i="16"/>
  <c r="D105" i="16"/>
  <c r="E105" i="16"/>
  <c r="F105" i="16"/>
  <c r="G105" i="16"/>
  <c r="K105" i="16"/>
  <c r="L105" i="16"/>
  <c r="M105" i="16"/>
  <c r="N105" i="16"/>
  <c r="H105" i="17" s="1"/>
  <c r="O105" i="16"/>
  <c r="P105" i="16"/>
  <c r="A106" i="16"/>
  <c r="B106" i="16"/>
  <c r="B106" i="17" s="1"/>
  <c r="C106" i="16"/>
  <c r="D106" i="16"/>
  <c r="E106" i="16"/>
  <c r="F106" i="16"/>
  <c r="D106" i="17" s="1"/>
  <c r="G106" i="16"/>
  <c r="K106" i="16"/>
  <c r="L106" i="16"/>
  <c r="M106" i="16"/>
  <c r="G106" i="17" s="1"/>
  <c r="N106" i="16"/>
  <c r="O106" i="16"/>
  <c r="P106" i="16"/>
  <c r="P92" i="16"/>
  <c r="J92" i="17" s="1"/>
  <c r="O92" i="16"/>
  <c r="N92" i="16"/>
  <c r="M92" i="16"/>
  <c r="L92" i="16"/>
  <c r="K92" i="16"/>
  <c r="G92" i="16"/>
  <c r="F92" i="16"/>
  <c r="E92" i="16"/>
  <c r="D92" i="16"/>
  <c r="C92" i="16"/>
  <c r="B92" i="16"/>
  <c r="A92" i="16"/>
  <c r="A92" i="17" s="1"/>
  <c r="K92" i="17" s="1"/>
  <c r="A78" i="16"/>
  <c r="B78" i="16"/>
  <c r="C78" i="16"/>
  <c r="D78" i="16"/>
  <c r="C78" i="17" s="1"/>
  <c r="E78" i="16"/>
  <c r="F78" i="16"/>
  <c r="G78" i="16"/>
  <c r="K78" i="16"/>
  <c r="E78" i="17" s="1"/>
  <c r="L78" i="16"/>
  <c r="M78" i="16"/>
  <c r="N78" i="16"/>
  <c r="H78" i="17" s="1"/>
  <c r="O78" i="16"/>
  <c r="P78" i="16"/>
  <c r="A79" i="16"/>
  <c r="B79" i="16"/>
  <c r="C79" i="16"/>
  <c r="D79" i="16"/>
  <c r="E79" i="16"/>
  <c r="F79" i="16"/>
  <c r="D79" i="17" s="1"/>
  <c r="G79" i="16"/>
  <c r="K79" i="16"/>
  <c r="L79" i="16"/>
  <c r="M79" i="16"/>
  <c r="G79" i="17" s="1"/>
  <c r="N79" i="16"/>
  <c r="H79" i="17" s="1"/>
  <c r="O79" i="16"/>
  <c r="P79" i="16"/>
  <c r="A80" i="16"/>
  <c r="B80" i="16"/>
  <c r="B80" i="17" s="1"/>
  <c r="C80" i="16"/>
  <c r="D80" i="16"/>
  <c r="E80" i="16"/>
  <c r="F80" i="16"/>
  <c r="G80" i="16"/>
  <c r="K80" i="16"/>
  <c r="L80" i="16"/>
  <c r="F80" i="17" s="1"/>
  <c r="M80" i="16"/>
  <c r="G80" i="17" s="1"/>
  <c r="N80" i="16"/>
  <c r="O80" i="16"/>
  <c r="P80" i="16"/>
  <c r="A81" i="16"/>
  <c r="A81" i="17" s="1"/>
  <c r="K81" i="17" s="1"/>
  <c r="B81" i="16"/>
  <c r="C81" i="16"/>
  <c r="D81" i="16"/>
  <c r="E81" i="16"/>
  <c r="F81" i="16"/>
  <c r="G81" i="16"/>
  <c r="K81" i="16"/>
  <c r="E81" i="17" s="1"/>
  <c r="L81" i="16"/>
  <c r="F81" i="17" s="1"/>
  <c r="M81" i="16"/>
  <c r="N81" i="16"/>
  <c r="O81" i="16"/>
  <c r="P81" i="16"/>
  <c r="J81" i="17" s="1"/>
  <c r="A82" i="16"/>
  <c r="B82" i="16"/>
  <c r="C82" i="16"/>
  <c r="D82" i="16"/>
  <c r="E82" i="16"/>
  <c r="F82" i="16"/>
  <c r="G82" i="16"/>
  <c r="K82" i="16"/>
  <c r="E82" i="17" s="1"/>
  <c r="L82" i="16"/>
  <c r="M82" i="16"/>
  <c r="N82" i="16"/>
  <c r="O82" i="16"/>
  <c r="P82" i="16"/>
  <c r="A83" i="16"/>
  <c r="B83" i="16"/>
  <c r="C83" i="16"/>
  <c r="D83" i="16"/>
  <c r="E83" i="16"/>
  <c r="F83" i="16"/>
  <c r="D83" i="17" s="1"/>
  <c r="G83" i="16"/>
  <c r="K83" i="16"/>
  <c r="L83" i="16"/>
  <c r="M83" i="16"/>
  <c r="N83" i="16"/>
  <c r="H83" i="17" s="1"/>
  <c r="O83" i="16"/>
  <c r="P83" i="16"/>
  <c r="A84" i="16"/>
  <c r="B84" i="16"/>
  <c r="B84" i="17" s="1"/>
  <c r="C84" i="16"/>
  <c r="D84" i="16"/>
  <c r="E84" i="16"/>
  <c r="F84" i="16"/>
  <c r="D84" i="17" s="1"/>
  <c r="G84" i="16"/>
  <c r="K84" i="16"/>
  <c r="L84" i="16"/>
  <c r="M84" i="16"/>
  <c r="G84" i="17" s="1"/>
  <c r="N84" i="16"/>
  <c r="O84" i="16"/>
  <c r="P84" i="16"/>
  <c r="A85" i="16"/>
  <c r="A85" i="17" s="1"/>
  <c r="K85" i="17" s="1"/>
  <c r="B85" i="16"/>
  <c r="C85" i="16"/>
  <c r="D85" i="16"/>
  <c r="C85" i="17" s="1"/>
  <c r="E85" i="16"/>
  <c r="F85" i="16"/>
  <c r="G85" i="16"/>
  <c r="K85" i="16"/>
  <c r="L85" i="16"/>
  <c r="F85" i="17" s="1"/>
  <c r="M85" i="16"/>
  <c r="N85" i="16"/>
  <c r="O85" i="16"/>
  <c r="P85" i="16"/>
  <c r="A86" i="16"/>
  <c r="B86" i="16"/>
  <c r="C86" i="16"/>
  <c r="D86" i="16"/>
  <c r="C86" i="17" s="1"/>
  <c r="E86" i="16"/>
  <c r="F86" i="16"/>
  <c r="G86" i="16"/>
  <c r="K86" i="16"/>
  <c r="L86" i="16"/>
  <c r="M86" i="16"/>
  <c r="N86" i="16"/>
  <c r="H86" i="17" s="1"/>
  <c r="O86" i="16"/>
  <c r="P86" i="16"/>
  <c r="A87" i="16"/>
  <c r="B87" i="16"/>
  <c r="C87" i="16"/>
  <c r="D87" i="16"/>
  <c r="E87" i="16"/>
  <c r="F87" i="16"/>
  <c r="D87" i="17" s="1"/>
  <c r="G87" i="16"/>
  <c r="K87" i="16"/>
  <c r="L87" i="16"/>
  <c r="M87" i="16"/>
  <c r="G87" i="17" s="1"/>
  <c r="N87" i="16"/>
  <c r="H87" i="17" s="1"/>
  <c r="O87" i="16"/>
  <c r="P87" i="16"/>
  <c r="A88" i="16"/>
  <c r="B88" i="16"/>
  <c r="B88" i="17" s="1"/>
  <c r="C88" i="16"/>
  <c r="D88" i="16"/>
  <c r="E88" i="16"/>
  <c r="F88" i="16"/>
  <c r="G88" i="16"/>
  <c r="K88" i="16"/>
  <c r="L88" i="16"/>
  <c r="F88" i="17" s="1"/>
  <c r="M88" i="16"/>
  <c r="G88" i="17" s="1"/>
  <c r="N88" i="16"/>
  <c r="O88" i="16"/>
  <c r="P88" i="16"/>
  <c r="A89" i="16"/>
  <c r="A89" i="17" s="1"/>
  <c r="K89" i="17" s="1"/>
  <c r="B89" i="16"/>
  <c r="C89" i="16"/>
  <c r="D89" i="16"/>
  <c r="E89" i="16"/>
  <c r="F89" i="16"/>
  <c r="G89" i="16"/>
  <c r="K89" i="16"/>
  <c r="E89" i="17" s="1"/>
  <c r="L89" i="16"/>
  <c r="F89" i="17" s="1"/>
  <c r="M89" i="16"/>
  <c r="N89" i="16"/>
  <c r="O89" i="16"/>
  <c r="P89" i="16"/>
  <c r="J89" i="17" s="1"/>
  <c r="A90" i="16"/>
  <c r="B90" i="16"/>
  <c r="C90" i="16"/>
  <c r="D90" i="16"/>
  <c r="C90" i="17" s="1"/>
  <c r="E90" i="16"/>
  <c r="F90" i="16"/>
  <c r="G90" i="16"/>
  <c r="K90" i="16"/>
  <c r="E90" i="17" s="1"/>
  <c r="L90" i="16"/>
  <c r="M90" i="16"/>
  <c r="N90" i="16"/>
  <c r="H90" i="17" s="1"/>
  <c r="O90" i="16"/>
  <c r="P90" i="16"/>
  <c r="A91" i="16"/>
  <c r="B91" i="16"/>
  <c r="C91" i="16"/>
  <c r="D91" i="16"/>
  <c r="E91" i="16"/>
  <c r="F91" i="16"/>
  <c r="D91" i="17" s="1"/>
  <c r="G91" i="16"/>
  <c r="K91" i="16"/>
  <c r="L91" i="16"/>
  <c r="M91" i="16"/>
  <c r="G91" i="17" s="1"/>
  <c r="N91" i="16"/>
  <c r="H91" i="17" s="1"/>
  <c r="O91" i="16"/>
  <c r="P91" i="16"/>
  <c r="P77" i="16"/>
  <c r="J77" i="17" s="1"/>
  <c r="O77" i="16"/>
  <c r="N77" i="16"/>
  <c r="M77" i="16"/>
  <c r="L77" i="16"/>
  <c r="F77" i="17" s="1"/>
  <c r="K77" i="16"/>
  <c r="E77" i="17" s="1"/>
  <c r="G77" i="16"/>
  <c r="F77" i="16"/>
  <c r="E77" i="16"/>
  <c r="D77" i="16"/>
  <c r="C77" i="16"/>
  <c r="B77" i="16"/>
  <c r="A77" i="16"/>
  <c r="A77" i="17" s="1"/>
  <c r="K77" i="17" s="1"/>
  <c r="A63" i="16"/>
  <c r="B63" i="16"/>
  <c r="C63" i="16"/>
  <c r="D63" i="16"/>
  <c r="E63" i="16"/>
  <c r="F63" i="16"/>
  <c r="G63" i="16"/>
  <c r="K63" i="16"/>
  <c r="L63" i="16"/>
  <c r="F63" i="17" s="1"/>
  <c r="M63" i="16"/>
  <c r="N63" i="16"/>
  <c r="O63" i="16"/>
  <c r="P63" i="16"/>
  <c r="A64" i="16"/>
  <c r="B64" i="16"/>
  <c r="C64" i="16"/>
  <c r="D64" i="16"/>
  <c r="C64" i="17" s="1"/>
  <c r="E64" i="16"/>
  <c r="F64" i="16"/>
  <c r="G64" i="16"/>
  <c r="K64" i="16"/>
  <c r="E64" i="17" s="1"/>
  <c r="L64" i="16"/>
  <c r="M64" i="16"/>
  <c r="N64" i="16"/>
  <c r="O64" i="16"/>
  <c r="P64" i="16"/>
  <c r="A65" i="16"/>
  <c r="B65" i="16"/>
  <c r="C65" i="16"/>
  <c r="D65" i="16"/>
  <c r="E65" i="16"/>
  <c r="F65" i="16"/>
  <c r="G65" i="16"/>
  <c r="K65" i="16"/>
  <c r="L65" i="16"/>
  <c r="M65" i="16"/>
  <c r="N65" i="16"/>
  <c r="H65" i="17" s="1"/>
  <c r="O65" i="16"/>
  <c r="P65" i="16"/>
  <c r="A66" i="16"/>
  <c r="B66" i="16"/>
  <c r="C66" i="16"/>
  <c r="D66" i="16"/>
  <c r="E66" i="16"/>
  <c r="F66" i="16"/>
  <c r="D66" i="17" s="1"/>
  <c r="G66" i="16"/>
  <c r="K66" i="16"/>
  <c r="L66" i="16"/>
  <c r="M66" i="16"/>
  <c r="G66" i="17" s="1"/>
  <c r="N66" i="16"/>
  <c r="O66" i="16"/>
  <c r="P66" i="16"/>
  <c r="A67" i="16"/>
  <c r="A67" i="17" s="1"/>
  <c r="K67" i="17" s="1"/>
  <c r="B67" i="16"/>
  <c r="C67" i="16"/>
  <c r="D67" i="16"/>
  <c r="E67" i="16"/>
  <c r="F67" i="16"/>
  <c r="G67" i="16"/>
  <c r="K67" i="16"/>
  <c r="L67" i="16"/>
  <c r="M67" i="16"/>
  <c r="N67" i="16"/>
  <c r="O67" i="16"/>
  <c r="P67" i="16"/>
  <c r="J67" i="17" s="1"/>
  <c r="A68" i="16"/>
  <c r="B68" i="16"/>
  <c r="C68" i="16"/>
  <c r="D68" i="16"/>
  <c r="C68" i="17" s="1"/>
  <c r="E68" i="16"/>
  <c r="F68" i="16"/>
  <c r="G68" i="16"/>
  <c r="K68" i="16"/>
  <c r="L68" i="16"/>
  <c r="M68" i="16"/>
  <c r="N68" i="16"/>
  <c r="O68" i="16"/>
  <c r="P68" i="16"/>
  <c r="A69" i="16"/>
  <c r="B69" i="16"/>
  <c r="C69" i="16"/>
  <c r="D69" i="16"/>
  <c r="E69" i="16"/>
  <c r="F69" i="16"/>
  <c r="G69" i="16"/>
  <c r="K69" i="16"/>
  <c r="L69" i="16"/>
  <c r="M69" i="16"/>
  <c r="N69" i="16"/>
  <c r="O69" i="16"/>
  <c r="P69" i="16"/>
  <c r="A70" i="16"/>
  <c r="B70" i="16"/>
  <c r="B70" i="17" s="1"/>
  <c r="C70" i="16"/>
  <c r="D70" i="16"/>
  <c r="E70" i="16"/>
  <c r="F70" i="16"/>
  <c r="D70" i="17" s="1"/>
  <c r="G70" i="16"/>
  <c r="K70" i="16"/>
  <c r="L70" i="16"/>
  <c r="M70" i="16"/>
  <c r="N70" i="16"/>
  <c r="O70" i="16"/>
  <c r="P70" i="16"/>
  <c r="A71" i="16"/>
  <c r="A71" i="17" s="1"/>
  <c r="K71" i="17" s="1"/>
  <c r="B71" i="16"/>
  <c r="C71" i="16"/>
  <c r="D71" i="16"/>
  <c r="E71" i="16"/>
  <c r="F71" i="16"/>
  <c r="G71" i="16"/>
  <c r="K71" i="16"/>
  <c r="L71" i="16"/>
  <c r="M71" i="16"/>
  <c r="N71" i="16"/>
  <c r="O71" i="16"/>
  <c r="P71" i="16"/>
  <c r="J71" i="17" s="1"/>
  <c r="A72" i="16"/>
  <c r="B72" i="16"/>
  <c r="C72" i="16"/>
  <c r="D72" i="16"/>
  <c r="C72" i="17" s="1"/>
  <c r="E72" i="16"/>
  <c r="F72" i="16"/>
  <c r="G72" i="16"/>
  <c r="K72" i="16"/>
  <c r="L72" i="16"/>
  <c r="M72" i="16"/>
  <c r="N72" i="16"/>
  <c r="O72" i="16"/>
  <c r="P72" i="16"/>
  <c r="A73" i="16"/>
  <c r="B73" i="16"/>
  <c r="C73" i="16"/>
  <c r="D73" i="16"/>
  <c r="E73" i="16"/>
  <c r="F73" i="16"/>
  <c r="G73" i="16"/>
  <c r="K73" i="16"/>
  <c r="L73" i="16"/>
  <c r="M73" i="16"/>
  <c r="N73" i="16"/>
  <c r="O73" i="16"/>
  <c r="P73" i="16"/>
  <c r="A74" i="16"/>
  <c r="B74" i="16"/>
  <c r="B74" i="17" s="1"/>
  <c r="C74" i="16"/>
  <c r="D74" i="16"/>
  <c r="E74" i="16"/>
  <c r="F74" i="16"/>
  <c r="D74" i="17" s="1"/>
  <c r="G74" i="16"/>
  <c r="K74" i="16"/>
  <c r="L74" i="16"/>
  <c r="M74" i="16"/>
  <c r="N74" i="16"/>
  <c r="O74" i="16"/>
  <c r="P74" i="16"/>
  <c r="A75" i="16"/>
  <c r="A75" i="17" s="1"/>
  <c r="K75" i="17" s="1"/>
  <c r="B75" i="16"/>
  <c r="C75" i="16"/>
  <c r="D75" i="16"/>
  <c r="E75" i="16"/>
  <c r="F75" i="16"/>
  <c r="G75" i="16"/>
  <c r="K75" i="16"/>
  <c r="L75" i="16"/>
  <c r="M75" i="16"/>
  <c r="N75" i="16"/>
  <c r="O75" i="16"/>
  <c r="P75" i="16"/>
  <c r="J75" i="17" s="1"/>
  <c r="A76" i="16"/>
  <c r="B76" i="16"/>
  <c r="C76" i="16"/>
  <c r="D76" i="16"/>
  <c r="C76" i="17" s="1"/>
  <c r="E76" i="16"/>
  <c r="F76" i="16"/>
  <c r="G76" i="16"/>
  <c r="K76" i="16"/>
  <c r="L76" i="16"/>
  <c r="M76" i="16"/>
  <c r="N76" i="16"/>
  <c r="O76" i="16"/>
  <c r="P76" i="16"/>
  <c r="P62" i="16"/>
  <c r="O62" i="16"/>
  <c r="N62" i="16"/>
  <c r="H62" i="17" s="1"/>
  <c r="M62" i="16"/>
  <c r="L62" i="16"/>
  <c r="K62" i="16"/>
  <c r="G62" i="16"/>
  <c r="F62" i="16"/>
  <c r="E62" i="16"/>
  <c r="D62" i="16"/>
  <c r="C62" i="16"/>
  <c r="B62" i="16"/>
  <c r="A62" i="16"/>
  <c r="A48" i="16"/>
  <c r="B48" i="16"/>
  <c r="B48" i="17" s="1"/>
  <c r="C48" i="16"/>
  <c r="D48" i="16"/>
  <c r="E48" i="16"/>
  <c r="F48" i="16"/>
  <c r="G48" i="16"/>
  <c r="K48" i="16"/>
  <c r="L48" i="16"/>
  <c r="M48" i="16"/>
  <c r="G48" i="17" s="1"/>
  <c r="N48" i="16"/>
  <c r="O48" i="16"/>
  <c r="P48" i="16"/>
  <c r="A49" i="16"/>
  <c r="A49" i="17" s="1"/>
  <c r="K49" i="17" s="1"/>
  <c r="B49" i="16"/>
  <c r="C49" i="16"/>
  <c r="D49" i="16"/>
  <c r="E49" i="16"/>
  <c r="F49" i="16"/>
  <c r="G49" i="16"/>
  <c r="K49" i="16"/>
  <c r="L49" i="16"/>
  <c r="F49" i="17" s="1"/>
  <c r="M49" i="16"/>
  <c r="N49" i="16"/>
  <c r="O49" i="16"/>
  <c r="P49" i="16"/>
  <c r="J49" i="17" s="1"/>
  <c r="A50" i="16"/>
  <c r="B50" i="16"/>
  <c r="C50" i="16"/>
  <c r="D50" i="16"/>
  <c r="C50" i="17" s="1"/>
  <c r="E50" i="16"/>
  <c r="F50" i="16"/>
  <c r="G50" i="16"/>
  <c r="K50" i="16"/>
  <c r="E50" i="17" s="1"/>
  <c r="L50" i="16"/>
  <c r="M50" i="16"/>
  <c r="N50" i="16"/>
  <c r="O50" i="16"/>
  <c r="P50" i="16"/>
  <c r="A51" i="16"/>
  <c r="B51" i="16"/>
  <c r="C51" i="16"/>
  <c r="D51" i="16"/>
  <c r="E51" i="16"/>
  <c r="F51" i="16"/>
  <c r="G51" i="16"/>
  <c r="K51" i="16"/>
  <c r="L51" i="16"/>
  <c r="M51" i="16"/>
  <c r="N51" i="16"/>
  <c r="H51" i="17" s="1"/>
  <c r="O51" i="16"/>
  <c r="P51" i="16"/>
  <c r="A52" i="16"/>
  <c r="B52" i="16"/>
  <c r="B52" i="17" s="1"/>
  <c r="C52" i="16"/>
  <c r="D52" i="16"/>
  <c r="E52" i="16"/>
  <c r="F52" i="16"/>
  <c r="D52" i="17" s="1"/>
  <c r="G52" i="16"/>
  <c r="K52" i="16"/>
  <c r="L52" i="16"/>
  <c r="M52" i="16"/>
  <c r="G52" i="17" s="1"/>
  <c r="N52" i="16"/>
  <c r="O52" i="16"/>
  <c r="P52" i="16"/>
  <c r="A53" i="16"/>
  <c r="A53" i="17" s="1"/>
  <c r="K53" i="17" s="1"/>
  <c r="B53" i="16"/>
  <c r="C53" i="16"/>
  <c r="D53" i="16"/>
  <c r="E53" i="16"/>
  <c r="F53" i="16"/>
  <c r="G53" i="16"/>
  <c r="K53" i="16"/>
  <c r="L53" i="16"/>
  <c r="F53" i="17" s="1"/>
  <c r="M53" i="16"/>
  <c r="N53" i="16"/>
  <c r="O53" i="16"/>
  <c r="P53" i="16"/>
  <c r="J53" i="17" s="1"/>
  <c r="A54" i="16"/>
  <c r="B54" i="16"/>
  <c r="C54" i="16"/>
  <c r="D54" i="16"/>
  <c r="E54" i="16"/>
  <c r="F54" i="16"/>
  <c r="G54" i="16"/>
  <c r="K54" i="16"/>
  <c r="E54" i="17" s="1"/>
  <c r="L54" i="16"/>
  <c r="M54" i="16"/>
  <c r="N54" i="16"/>
  <c r="O54" i="16"/>
  <c r="P54" i="16"/>
  <c r="A55" i="16"/>
  <c r="B55" i="16"/>
  <c r="C55" i="16"/>
  <c r="D55" i="16"/>
  <c r="E55" i="16"/>
  <c r="F55" i="16"/>
  <c r="G55" i="16"/>
  <c r="K55" i="16"/>
  <c r="L55" i="16"/>
  <c r="M55" i="16"/>
  <c r="N55" i="16"/>
  <c r="H55" i="17" s="1"/>
  <c r="O55" i="16"/>
  <c r="P55" i="16"/>
  <c r="A56" i="16"/>
  <c r="B56" i="16"/>
  <c r="B56" i="17" s="1"/>
  <c r="C56" i="16"/>
  <c r="D56" i="16"/>
  <c r="E56" i="16"/>
  <c r="F56" i="16"/>
  <c r="D56" i="17" s="1"/>
  <c r="G56" i="16"/>
  <c r="K56" i="16"/>
  <c r="L56" i="16"/>
  <c r="M56" i="16"/>
  <c r="G56" i="17" s="1"/>
  <c r="N56" i="16"/>
  <c r="O56" i="16"/>
  <c r="P56" i="16"/>
  <c r="A57" i="16"/>
  <c r="A57" i="17" s="1"/>
  <c r="K57" i="17" s="1"/>
  <c r="B57" i="16"/>
  <c r="C57" i="16"/>
  <c r="D57" i="16"/>
  <c r="E57" i="16"/>
  <c r="F57" i="16"/>
  <c r="G57" i="16"/>
  <c r="K57" i="16"/>
  <c r="L57" i="16"/>
  <c r="F57" i="17" s="1"/>
  <c r="M57" i="16"/>
  <c r="N57" i="16"/>
  <c r="O57" i="16"/>
  <c r="P57" i="16"/>
  <c r="J57" i="17" s="1"/>
  <c r="A58" i="16"/>
  <c r="B58" i="16"/>
  <c r="C58" i="16"/>
  <c r="D58" i="16"/>
  <c r="E58" i="16"/>
  <c r="F58" i="16"/>
  <c r="G58" i="16"/>
  <c r="K58" i="16"/>
  <c r="E58" i="17" s="1"/>
  <c r="L58" i="16"/>
  <c r="M58" i="16"/>
  <c r="N58" i="16"/>
  <c r="O58" i="16"/>
  <c r="P58" i="16"/>
  <c r="A59" i="16"/>
  <c r="B59" i="16"/>
  <c r="C59" i="16"/>
  <c r="D59" i="16"/>
  <c r="E59" i="16"/>
  <c r="F59" i="16"/>
  <c r="G59" i="16"/>
  <c r="K59" i="16"/>
  <c r="L59" i="16"/>
  <c r="M59" i="16"/>
  <c r="N59" i="16"/>
  <c r="H59" i="17" s="1"/>
  <c r="O59" i="16"/>
  <c r="P59" i="16"/>
  <c r="A60" i="16"/>
  <c r="B60" i="16"/>
  <c r="B60" i="17" s="1"/>
  <c r="C60" i="16"/>
  <c r="D60" i="16"/>
  <c r="E60" i="16"/>
  <c r="F60" i="16"/>
  <c r="D60" i="17" s="1"/>
  <c r="G60" i="16"/>
  <c r="K60" i="16"/>
  <c r="L60" i="16"/>
  <c r="M60" i="16"/>
  <c r="G60" i="17" s="1"/>
  <c r="N60" i="16"/>
  <c r="O60" i="16"/>
  <c r="P60" i="16"/>
  <c r="A61" i="16"/>
  <c r="A61" i="17" s="1"/>
  <c r="K61" i="17" s="1"/>
  <c r="B61" i="16"/>
  <c r="C61" i="16"/>
  <c r="D61" i="16"/>
  <c r="E61" i="16"/>
  <c r="F61" i="16"/>
  <c r="G61" i="16"/>
  <c r="K61" i="16"/>
  <c r="L61" i="16"/>
  <c r="F61" i="17" s="1"/>
  <c r="M61" i="16"/>
  <c r="N61" i="16"/>
  <c r="O61" i="16"/>
  <c r="P61" i="16"/>
  <c r="J61" i="17" s="1"/>
  <c r="P47" i="16"/>
  <c r="O47" i="16"/>
  <c r="N47" i="16"/>
  <c r="M47" i="16"/>
  <c r="G47" i="17" s="1"/>
  <c r="L47" i="16"/>
  <c r="K47" i="16"/>
  <c r="G47" i="16"/>
  <c r="F47" i="16"/>
  <c r="D47" i="17" s="1"/>
  <c r="E47" i="16"/>
  <c r="D47" i="16"/>
  <c r="C47" i="16"/>
  <c r="B47" i="16"/>
  <c r="B47" i="17" s="1"/>
  <c r="A47" i="16"/>
  <c r="A33" i="16"/>
  <c r="B33" i="16"/>
  <c r="C33" i="16"/>
  <c r="D33" i="16"/>
  <c r="E33" i="16"/>
  <c r="F33" i="16"/>
  <c r="G33" i="16"/>
  <c r="K33" i="16"/>
  <c r="L33" i="16"/>
  <c r="M33" i="16"/>
  <c r="N33" i="16"/>
  <c r="H33" i="17" s="1"/>
  <c r="O33" i="16"/>
  <c r="P33" i="16"/>
  <c r="A34" i="16"/>
  <c r="B34" i="16"/>
  <c r="C34" i="16"/>
  <c r="D34" i="16"/>
  <c r="E34" i="16"/>
  <c r="F34" i="16"/>
  <c r="D34" i="17" s="1"/>
  <c r="G34" i="16"/>
  <c r="K34" i="16"/>
  <c r="L34" i="16"/>
  <c r="M34" i="16"/>
  <c r="G34" i="17" s="1"/>
  <c r="N34" i="16"/>
  <c r="O34" i="16"/>
  <c r="P34" i="16"/>
  <c r="A35" i="16"/>
  <c r="B35" i="16"/>
  <c r="C35" i="16"/>
  <c r="D35" i="16"/>
  <c r="E35" i="16"/>
  <c r="F35" i="16"/>
  <c r="G35" i="16"/>
  <c r="K35" i="16"/>
  <c r="L35" i="16"/>
  <c r="F35" i="17" s="1"/>
  <c r="M35" i="16"/>
  <c r="N35" i="16"/>
  <c r="O35" i="16"/>
  <c r="P35" i="16"/>
  <c r="A36" i="16"/>
  <c r="B36" i="16"/>
  <c r="C36" i="16"/>
  <c r="D36" i="16"/>
  <c r="C36" i="17" s="1"/>
  <c r="E36" i="16"/>
  <c r="F36" i="16"/>
  <c r="G36" i="16"/>
  <c r="K36" i="16"/>
  <c r="E36" i="17" s="1"/>
  <c r="L36" i="16"/>
  <c r="M36" i="16"/>
  <c r="N36" i="16"/>
  <c r="O36" i="16"/>
  <c r="P36" i="16"/>
  <c r="A37" i="16"/>
  <c r="B37" i="16"/>
  <c r="C37" i="16"/>
  <c r="D37" i="16"/>
  <c r="E37" i="16"/>
  <c r="F37" i="16"/>
  <c r="G37" i="16"/>
  <c r="K37" i="16"/>
  <c r="L37" i="16"/>
  <c r="M37" i="16"/>
  <c r="N37" i="16"/>
  <c r="O37" i="16"/>
  <c r="P37" i="16"/>
  <c r="A38" i="16"/>
  <c r="B38" i="16"/>
  <c r="B38" i="17" s="1"/>
  <c r="C38" i="16"/>
  <c r="D38" i="16"/>
  <c r="E38" i="16"/>
  <c r="F38" i="16"/>
  <c r="D38" i="17" s="1"/>
  <c r="G38" i="16"/>
  <c r="K38" i="16"/>
  <c r="L38" i="16"/>
  <c r="M38" i="16"/>
  <c r="N38" i="16"/>
  <c r="O38" i="16"/>
  <c r="P38" i="16"/>
  <c r="A39" i="16"/>
  <c r="A39" i="17" s="1"/>
  <c r="K39" i="17" s="1"/>
  <c r="B39" i="16"/>
  <c r="C39" i="16"/>
  <c r="D39" i="16"/>
  <c r="E39" i="16"/>
  <c r="F39" i="16"/>
  <c r="G39" i="16"/>
  <c r="K39" i="16"/>
  <c r="L39" i="16"/>
  <c r="M39" i="16"/>
  <c r="N39" i="16"/>
  <c r="O39" i="16"/>
  <c r="P39" i="16"/>
  <c r="J39" i="17" s="1"/>
  <c r="A40" i="16"/>
  <c r="B40" i="16"/>
  <c r="C40" i="16"/>
  <c r="D40" i="16"/>
  <c r="C40" i="17" s="1"/>
  <c r="E40" i="16"/>
  <c r="F40" i="16"/>
  <c r="G40" i="16"/>
  <c r="K40" i="16"/>
  <c r="E40" i="17" s="1"/>
  <c r="L40" i="16"/>
  <c r="M40" i="16"/>
  <c r="N40" i="16"/>
  <c r="O40" i="16"/>
  <c r="P40" i="16"/>
  <c r="A41" i="16"/>
  <c r="B41" i="16"/>
  <c r="C41" i="16"/>
  <c r="D41" i="16"/>
  <c r="E41" i="16"/>
  <c r="F41" i="16"/>
  <c r="G41" i="16"/>
  <c r="K41" i="16"/>
  <c r="L41" i="16"/>
  <c r="M41" i="16"/>
  <c r="N41" i="16"/>
  <c r="H41" i="17" s="1"/>
  <c r="O41" i="16"/>
  <c r="P41" i="16"/>
  <c r="A42" i="16"/>
  <c r="B42" i="16"/>
  <c r="C42" i="16"/>
  <c r="D42" i="16"/>
  <c r="E42" i="16"/>
  <c r="F42" i="16"/>
  <c r="D42" i="17" s="1"/>
  <c r="G42" i="16"/>
  <c r="K42" i="16"/>
  <c r="L42" i="16"/>
  <c r="M42" i="16"/>
  <c r="G42" i="17" s="1"/>
  <c r="N42" i="16"/>
  <c r="O42" i="16"/>
  <c r="P42" i="16"/>
  <c r="A43" i="16"/>
  <c r="B43" i="16"/>
  <c r="C43" i="16"/>
  <c r="D43" i="16"/>
  <c r="E43" i="16"/>
  <c r="F43" i="16"/>
  <c r="G43" i="16"/>
  <c r="K43" i="16"/>
  <c r="L43" i="16"/>
  <c r="F43" i="17" s="1"/>
  <c r="M43" i="16"/>
  <c r="N43" i="16"/>
  <c r="O43" i="16"/>
  <c r="P43" i="16"/>
  <c r="A44" i="16"/>
  <c r="B44" i="16"/>
  <c r="C44" i="16"/>
  <c r="D44" i="16"/>
  <c r="C44" i="17" s="1"/>
  <c r="E44" i="16"/>
  <c r="F44" i="16"/>
  <c r="G44" i="16"/>
  <c r="K44" i="16"/>
  <c r="E44" i="17" s="1"/>
  <c r="L44" i="16"/>
  <c r="M44" i="16"/>
  <c r="N44" i="16"/>
  <c r="O44" i="16"/>
  <c r="P44" i="16"/>
  <c r="A45" i="16"/>
  <c r="B45" i="16"/>
  <c r="C45" i="16"/>
  <c r="D45" i="16"/>
  <c r="E45" i="16"/>
  <c r="F45" i="16"/>
  <c r="G45" i="16"/>
  <c r="K45" i="16"/>
  <c r="L45" i="16"/>
  <c r="M45" i="16"/>
  <c r="N45" i="16"/>
  <c r="H45" i="17" s="1"/>
  <c r="O45" i="16"/>
  <c r="P45" i="16"/>
  <c r="A46" i="16"/>
  <c r="B46" i="16"/>
  <c r="C46" i="16"/>
  <c r="D46" i="16"/>
  <c r="E46" i="16"/>
  <c r="F46" i="16"/>
  <c r="D46" i="17" s="1"/>
  <c r="G46" i="16"/>
  <c r="K46" i="16"/>
  <c r="L46" i="16"/>
  <c r="M46" i="16"/>
  <c r="G46" i="17" s="1"/>
  <c r="N46" i="16"/>
  <c r="O46" i="16"/>
  <c r="P46" i="16"/>
  <c r="P32" i="16"/>
  <c r="J32" i="17" s="1"/>
  <c r="O32" i="16"/>
  <c r="N32" i="16"/>
  <c r="M32" i="16"/>
  <c r="L32" i="16"/>
  <c r="F32" i="17" s="1"/>
  <c r="K32" i="16"/>
  <c r="G32" i="16"/>
  <c r="F32" i="16"/>
  <c r="E32" i="16"/>
  <c r="D32" i="16"/>
  <c r="C32" i="16"/>
  <c r="B32" i="16"/>
  <c r="A32" i="16"/>
  <c r="A32" i="17" s="1"/>
  <c r="K32" i="17" s="1"/>
  <c r="A18" i="16"/>
  <c r="B18" i="16"/>
  <c r="C18" i="16"/>
  <c r="D18" i="16"/>
  <c r="E18" i="16"/>
  <c r="F18" i="16"/>
  <c r="G18" i="16"/>
  <c r="K18" i="16"/>
  <c r="L18" i="16"/>
  <c r="M18" i="16"/>
  <c r="N18" i="16"/>
  <c r="O18" i="16"/>
  <c r="P18" i="16"/>
  <c r="A19" i="16"/>
  <c r="B19" i="16"/>
  <c r="C19" i="16"/>
  <c r="D19" i="16"/>
  <c r="E19" i="16"/>
  <c r="F19" i="16"/>
  <c r="G19" i="16"/>
  <c r="K19" i="16"/>
  <c r="L19" i="16"/>
  <c r="M19" i="16"/>
  <c r="N19" i="16"/>
  <c r="O19" i="16"/>
  <c r="P19" i="16"/>
  <c r="A20" i="16"/>
  <c r="B20" i="16"/>
  <c r="C20" i="16"/>
  <c r="D20" i="16"/>
  <c r="E20" i="16"/>
  <c r="F20" i="16"/>
  <c r="G20" i="16"/>
  <c r="K20" i="16"/>
  <c r="L20" i="16"/>
  <c r="M20" i="16"/>
  <c r="N20" i="16"/>
  <c r="O20" i="16"/>
  <c r="P20" i="16"/>
  <c r="A21" i="16"/>
  <c r="B21" i="16"/>
  <c r="C21" i="16"/>
  <c r="D21" i="16"/>
  <c r="E21" i="16"/>
  <c r="F21" i="16"/>
  <c r="G21" i="16"/>
  <c r="K21" i="16"/>
  <c r="L21" i="16"/>
  <c r="M21" i="16"/>
  <c r="N21" i="16"/>
  <c r="O21" i="16"/>
  <c r="P21" i="16"/>
  <c r="A22" i="16"/>
  <c r="B22" i="16"/>
  <c r="C22" i="16"/>
  <c r="D22" i="16"/>
  <c r="E22" i="16"/>
  <c r="F22" i="16"/>
  <c r="G22" i="16"/>
  <c r="K22" i="16"/>
  <c r="L22" i="16"/>
  <c r="M22" i="16"/>
  <c r="N22" i="16"/>
  <c r="O22" i="16"/>
  <c r="P22" i="16"/>
  <c r="A23" i="16"/>
  <c r="B23" i="16"/>
  <c r="C23" i="16"/>
  <c r="D23" i="16"/>
  <c r="E23" i="16"/>
  <c r="F23" i="16"/>
  <c r="G23" i="16"/>
  <c r="K23" i="16"/>
  <c r="L23" i="16"/>
  <c r="M23" i="16"/>
  <c r="N23" i="16"/>
  <c r="O23" i="16"/>
  <c r="P23" i="16"/>
  <c r="A24" i="16"/>
  <c r="B24" i="16"/>
  <c r="C24" i="16"/>
  <c r="D24" i="16"/>
  <c r="E24" i="16"/>
  <c r="F24" i="16"/>
  <c r="G24" i="16"/>
  <c r="K24" i="16"/>
  <c r="L24" i="16"/>
  <c r="M24" i="16"/>
  <c r="N24" i="16"/>
  <c r="O24" i="16"/>
  <c r="P24" i="16"/>
  <c r="A25" i="16"/>
  <c r="B25" i="16"/>
  <c r="C25" i="16"/>
  <c r="D25" i="16"/>
  <c r="E25" i="16"/>
  <c r="F25" i="16"/>
  <c r="G25" i="16"/>
  <c r="K25" i="16"/>
  <c r="L25" i="16"/>
  <c r="M25" i="16"/>
  <c r="N25" i="16"/>
  <c r="O25" i="16"/>
  <c r="P25" i="16"/>
  <c r="A26" i="16"/>
  <c r="B26" i="16"/>
  <c r="C26" i="16"/>
  <c r="D26" i="16"/>
  <c r="E26" i="16"/>
  <c r="F26" i="16"/>
  <c r="G26" i="16"/>
  <c r="K26" i="16"/>
  <c r="L26" i="16"/>
  <c r="M26" i="16"/>
  <c r="N26" i="16"/>
  <c r="O26" i="16"/>
  <c r="P26" i="16"/>
  <c r="A27" i="16"/>
  <c r="B27" i="16"/>
  <c r="C27" i="16"/>
  <c r="D27" i="16"/>
  <c r="E27" i="16"/>
  <c r="F27" i="16"/>
  <c r="G27" i="16"/>
  <c r="K27" i="16"/>
  <c r="L27" i="16"/>
  <c r="M27" i="16"/>
  <c r="N27" i="16"/>
  <c r="O27" i="16"/>
  <c r="P27" i="16"/>
  <c r="A28" i="16"/>
  <c r="B28" i="16"/>
  <c r="C28" i="16"/>
  <c r="D28" i="16"/>
  <c r="E28" i="16"/>
  <c r="F28" i="16"/>
  <c r="G28" i="16"/>
  <c r="K28" i="16"/>
  <c r="L28" i="16"/>
  <c r="M28" i="16"/>
  <c r="N28" i="16"/>
  <c r="O28" i="16"/>
  <c r="P28" i="16"/>
  <c r="A29" i="16"/>
  <c r="B29" i="16"/>
  <c r="C29" i="16"/>
  <c r="D29" i="16"/>
  <c r="E29" i="16"/>
  <c r="F29" i="16"/>
  <c r="G29" i="16"/>
  <c r="K29" i="16"/>
  <c r="L29" i="16"/>
  <c r="M29" i="16"/>
  <c r="N29" i="16"/>
  <c r="O29" i="16"/>
  <c r="P29" i="16"/>
  <c r="A30" i="16"/>
  <c r="B30" i="16"/>
  <c r="C30" i="16"/>
  <c r="D30" i="16"/>
  <c r="E30" i="16"/>
  <c r="F30" i="16"/>
  <c r="G30" i="16"/>
  <c r="K30" i="16"/>
  <c r="L30" i="16"/>
  <c r="M30" i="16"/>
  <c r="N30" i="16"/>
  <c r="O30" i="16"/>
  <c r="P30" i="16"/>
  <c r="A31" i="16"/>
  <c r="B31" i="16"/>
  <c r="C31" i="16"/>
  <c r="D31" i="16"/>
  <c r="E31" i="16"/>
  <c r="F31" i="16"/>
  <c r="G31" i="16"/>
  <c r="K31" i="16"/>
  <c r="L31" i="16"/>
  <c r="M31" i="16"/>
  <c r="N31" i="16"/>
  <c r="O31" i="16"/>
  <c r="P31" i="16"/>
  <c r="P17" i="16"/>
  <c r="O17" i="16"/>
  <c r="N17" i="16"/>
  <c r="M17" i="16"/>
  <c r="L17" i="16"/>
  <c r="K17" i="16"/>
  <c r="G17" i="16"/>
  <c r="F17" i="16"/>
  <c r="E17" i="16"/>
  <c r="D17" i="16"/>
  <c r="C17" i="16"/>
  <c r="B17" i="16"/>
  <c r="A17" i="16"/>
  <c r="G55" i="26"/>
  <c r="G54" i="26"/>
  <c r="G53" i="26"/>
  <c r="K51" i="26"/>
  <c r="J151" i="16" s="1"/>
  <c r="J51" i="26"/>
  <c r="I151" i="16" s="1"/>
  <c r="I51" i="26"/>
  <c r="H151" i="16" s="1"/>
  <c r="K50" i="26"/>
  <c r="J150" i="16" s="1"/>
  <c r="J50" i="26"/>
  <c r="I150" i="16" s="1"/>
  <c r="I50" i="26"/>
  <c r="H150" i="16" s="1"/>
  <c r="K49" i="26"/>
  <c r="J149" i="16" s="1"/>
  <c r="J49" i="26"/>
  <c r="I149" i="16" s="1"/>
  <c r="I49" i="26"/>
  <c r="H149" i="16" s="1"/>
  <c r="K48" i="26"/>
  <c r="J148" i="16" s="1"/>
  <c r="J48" i="26"/>
  <c r="I148" i="16" s="1"/>
  <c r="I48" i="26"/>
  <c r="H148" i="16" s="1"/>
  <c r="K47" i="26"/>
  <c r="J147" i="16" s="1"/>
  <c r="J47" i="26"/>
  <c r="I147" i="16" s="1"/>
  <c r="I47" i="26"/>
  <c r="H147" i="16" s="1"/>
  <c r="K46" i="26"/>
  <c r="J146" i="16" s="1"/>
  <c r="J46" i="26"/>
  <c r="I146" i="16" s="1"/>
  <c r="I46" i="26"/>
  <c r="H146" i="16" s="1"/>
  <c r="K45" i="26"/>
  <c r="J145" i="16" s="1"/>
  <c r="J45" i="26"/>
  <c r="I145" i="16" s="1"/>
  <c r="I45" i="26"/>
  <c r="H145" i="16" s="1"/>
  <c r="K44" i="26"/>
  <c r="J144" i="16" s="1"/>
  <c r="J44" i="26"/>
  <c r="I144" i="16" s="1"/>
  <c r="I44" i="26"/>
  <c r="H144" i="16" s="1"/>
  <c r="K43" i="26"/>
  <c r="J143" i="16" s="1"/>
  <c r="J43" i="26"/>
  <c r="I143" i="16" s="1"/>
  <c r="I43" i="26"/>
  <c r="H143" i="16" s="1"/>
  <c r="K42" i="26"/>
  <c r="J142" i="16" s="1"/>
  <c r="J42" i="26"/>
  <c r="I142" i="16" s="1"/>
  <c r="I42" i="26"/>
  <c r="H142" i="16" s="1"/>
  <c r="K41" i="26"/>
  <c r="J141" i="16" s="1"/>
  <c r="J41" i="26"/>
  <c r="I141" i="16" s="1"/>
  <c r="I41" i="26"/>
  <c r="H141" i="16" s="1"/>
  <c r="K40" i="26"/>
  <c r="J140" i="16" s="1"/>
  <c r="J40" i="26"/>
  <c r="I140" i="16" s="1"/>
  <c r="I40" i="26"/>
  <c r="H140" i="16" s="1"/>
  <c r="K39" i="26"/>
  <c r="J139" i="16" s="1"/>
  <c r="J39" i="26"/>
  <c r="I139" i="16" s="1"/>
  <c r="I39" i="26"/>
  <c r="H139" i="16" s="1"/>
  <c r="K38" i="26"/>
  <c r="J138" i="16" s="1"/>
  <c r="J38" i="26"/>
  <c r="I138" i="16" s="1"/>
  <c r="I38" i="26"/>
  <c r="H138" i="16" s="1"/>
  <c r="K37" i="26"/>
  <c r="J137" i="16" s="1"/>
  <c r="J37" i="26"/>
  <c r="I137" i="16" s="1"/>
  <c r="I37" i="26"/>
  <c r="E24" i="26"/>
  <c r="E23" i="26"/>
  <c r="O15" i="26"/>
  <c r="O10" i="26"/>
  <c r="O9" i="26"/>
  <c r="O7" i="26"/>
  <c r="G55" i="25"/>
  <c r="G54" i="25"/>
  <c r="G53" i="25"/>
  <c r="K51" i="25"/>
  <c r="J136" i="16"/>
  <c r="J51" i="25"/>
  <c r="I136" i="16"/>
  <c r="I51" i="25"/>
  <c r="H136" i="16"/>
  <c r="K50" i="25"/>
  <c r="J135" i="16"/>
  <c r="J50" i="25"/>
  <c r="I135" i="16"/>
  <c r="I50" i="25"/>
  <c r="H135" i="16"/>
  <c r="K49" i="25"/>
  <c r="J134" i="16"/>
  <c r="J49" i="25"/>
  <c r="I134" i="16"/>
  <c r="I49" i="25"/>
  <c r="H134" i="16"/>
  <c r="K48" i="25"/>
  <c r="J133" i="16"/>
  <c r="J48" i="25"/>
  <c r="I133" i="16"/>
  <c r="I48" i="25"/>
  <c r="H133" i="16"/>
  <c r="K47" i="25"/>
  <c r="J132" i="16"/>
  <c r="J47" i="25"/>
  <c r="I132" i="16"/>
  <c r="I47" i="25"/>
  <c r="H132" i="16"/>
  <c r="K46" i="25"/>
  <c r="J131" i="16"/>
  <c r="J46" i="25"/>
  <c r="I131" i="16"/>
  <c r="I46" i="25"/>
  <c r="H131" i="16"/>
  <c r="K45" i="25"/>
  <c r="J130" i="16"/>
  <c r="J45" i="25"/>
  <c r="I130" i="16"/>
  <c r="I45" i="25"/>
  <c r="H130" i="16"/>
  <c r="K44" i="25"/>
  <c r="J129" i="16"/>
  <c r="J44" i="25"/>
  <c r="I129" i="16"/>
  <c r="I44" i="25"/>
  <c r="H129" i="16"/>
  <c r="K43" i="25"/>
  <c r="J128" i="16"/>
  <c r="J43" i="25"/>
  <c r="I128" i="16"/>
  <c r="I43" i="25"/>
  <c r="H128" i="16"/>
  <c r="K42" i="25"/>
  <c r="J127" i="16"/>
  <c r="J42" i="25"/>
  <c r="I127" i="16"/>
  <c r="I42" i="25"/>
  <c r="H127" i="16"/>
  <c r="K41" i="25"/>
  <c r="J126" i="16"/>
  <c r="J41" i="25"/>
  <c r="I126" i="16"/>
  <c r="I41" i="25"/>
  <c r="H126" i="16"/>
  <c r="K40" i="25"/>
  <c r="J125" i="16"/>
  <c r="J40" i="25"/>
  <c r="I125" i="16"/>
  <c r="I40" i="25"/>
  <c r="H125" i="16"/>
  <c r="K39" i="25"/>
  <c r="J124" i="16"/>
  <c r="J39" i="25"/>
  <c r="I124" i="16"/>
  <c r="I39" i="25"/>
  <c r="H124" i="16"/>
  <c r="K38" i="25"/>
  <c r="J123" i="16"/>
  <c r="J38" i="25"/>
  <c r="I123" i="16"/>
  <c r="I38" i="25"/>
  <c r="H123" i="16"/>
  <c r="K37" i="25"/>
  <c r="J122" i="16"/>
  <c r="J37" i="25"/>
  <c r="I122" i="16"/>
  <c r="I37" i="25"/>
  <c r="H122" i="16"/>
  <c r="E24" i="25"/>
  <c r="E23" i="25"/>
  <c r="O15" i="25"/>
  <c r="O10" i="25"/>
  <c r="O9" i="25"/>
  <c r="O7" i="25"/>
  <c r="G55" i="24"/>
  <c r="G54" i="24"/>
  <c r="G53" i="24"/>
  <c r="K51" i="24"/>
  <c r="J121" i="16" s="1"/>
  <c r="J51" i="24"/>
  <c r="I121" i="16" s="1"/>
  <c r="I51" i="24"/>
  <c r="H121" i="16" s="1"/>
  <c r="K50" i="24"/>
  <c r="J120" i="16" s="1"/>
  <c r="J50" i="24"/>
  <c r="I120" i="16" s="1"/>
  <c r="I50" i="24"/>
  <c r="H120" i="16" s="1"/>
  <c r="K49" i="24"/>
  <c r="J119" i="16" s="1"/>
  <c r="J49" i="24"/>
  <c r="I119" i="16" s="1"/>
  <c r="I49" i="24"/>
  <c r="H119" i="16" s="1"/>
  <c r="K48" i="24"/>
  <c r="J118" i="16" s="1"/>
  <c r="J48" i="24"/>
  <c r="I118" i="16" s="1"/>
  <c r="I48" i="24"/>
  <c r="H118" i="16" s="1"/>
  <c r="K47" i="24"/>
  <c r="J117" i="16" s="1"/>
  <c r="J47" i="24"/>
  <c r="I117" i="16" s="1"/>
  <c r="I47" i="24"/>
  <c r="H117" i="16" s="1"/>
  <c r="K46" i="24"/>
  <c r="J116" i="16" s="1"/>
  <c r="J46" i="24"/>
  <c r="I116" i="16" s="1"/>
  <c r="I46" i="24"/>
  <c r="H116" i="16" s="1"/>
  <c r="K45" i="24"/>
  <c r="J115" i="16" s="1"/>
  <c r="J45" i="24"/>
  <c r="I115" i="16"/>
  <c r="I45" i="24"/>
  <c r="H115" i="16" s="1"/>
  <c r="K44" i="24"/>
  <c r="J114" i="16" s="1"/>
  <c r="J44" i="24"/>
  <c r="I114" i="16" s="1"/>
  <c r="I44" i="24"/>
  <c r="H114" i="16"/>
  <c r="K43" i="24"/>
  <c r="J113" i="16" s="1"/>
  <c r="J43" i="24"/>
  <c r="I113" i="16" s="1"/>
  <c r="I43" i="24"/>
  <c r="H113" i="16" s="1"/>
  <c r="K42" i="24"/>
  <c r="J112" i="16"/>
  <c r="J42" i="24"/>
  <c r="I112" i="16" s="1"/>
  <c r="I42" i="24"/>
  <c r="H112" i="16" s="1"/>
  <c r="K41" i="24"/>
  <c r="J111" i="16" s="1"/>
  <c r="J41" i="24"/>
  <c r="I111" i="16"/>
  <c r="I41" i="24"/>
  <c r="H111" i="16" s="1"/>
  <c r="K40" i="24"/>
  <c r="J110" i="16" s="1"/>
  <c r="J40" i="24"/>
  <c r="I110" i="16" s="1"/>
  <c r="I40" i="24"/>
  <c r="H110" i="16"/>
  <c r="K39" i="24"/>
  <c r="J109" i="16" s="1"/>
  <c r="J39" i="24"/>
  <c r="I109" i="16" s="1"/>
  <c r="I39" i="24"/>
  <c r="H109" i="16" s="1"/>
  <c r="K38" i="24"/>
  <c r="J108" i="16"/>
  <c r="J38" i="24"/>
  <c r="I108" i="16" s="1"/>
  <c r="I38" i="24"/>
  <c r="H108" i="16" s="1"/>
  <c r="K37" i="24"/>
  <c r="J107" i="16" s="1"/>
  <c r="J37" i="24"/>
  <c r="I107" i="16"/>
  <c r="I37" i="24"/>
  <c r="H107" i="16" s="1"/>
  <c r="E24" i="24"/>
  <c r="E23" i="24"/>
  <c r="O15" i="24"/>
  <c r="O10" i="24"/>
  <c r="O9" i="24"/>
  <c r="O7" i="24"/>
  <c r="G55" i="23"/>
  <c r="G54" i="23"/>
  <c r="G53" i="23"/>
  <c r="K51" i="23"/>
  <c r="J106" i="16"/>
  <c r="J51" i="23"/>
  <c r="I106" i="16" s="1"/>
  <c r="I51" i="23"/>
  <c r="H106" i="16" s="1"/>
  <c r="K50" i="23"/>
  <c r="J105" i="16" s="1"/>
  <c r="J50" i="23"/>
  <c r="I105" i="16" s="1"/>
  <c r="I50" i="23"/>
  <c r="H105" i="16" s="1"/>
  <c r="K49" i="23"/>
  <c r="J104" i="16"/>
  <c r="J49" i="23"/>
  <c r="I104" i="16" s="1"/>
  <c r="I49" i="23"/>
  <c r="H104" i="16" s="1"/>
  <c r="K48" i="23"/>
  <c r="J103" i="16" s="1"/>
  <c r="J48" i="23"/>
  <c r="I103" i="16"/>
  <c r="I48" i="23"/>
  <c r="H103" i="16" s="1"/>
  <c r="K47" i="23"/>
  <c r="J102" i="16" s="1"/>
  <c r="J47" i="23"/>
  <c r="I102" i="16" s="1"/>
  <c r="I47" i="23"/>
  <c r="H102" i="16"/>
  <c r="K46" i="23"/>
  <c r="J101" i="16" s="1"/>
  <c r="J46" i="23"/>
  <c r="I101" i="16" s="1"/>
  <c r="I46" i="23"/>
  <c r="H101" i="16" s="1"/>
  <c r="K45" i="23"/>
  <c r="J100" i="16"/>
  <c r="J45" i="23"/>
  <c r="I100" i="16" s="1"/>
  <c r="I45" i="23"/>
  <c r="H100" i="16" s="1"/>
  <c r="K44" i="23"/>
  <c r="J99" i="16" s="1"/>
  <c r="J44" i="23"/>
  <c r="I99" i="16"/>
  <c r="I44" i="23"/>
  <c r="H99" i="16" s="1"/>
  <c r="K43" i="23"/>
  <c r="J98" i="16" s="1"/>
  <c r="J43" i="23"/>
  <c r="I98" i="16" s="1"/>
  <c r="I43" i="23"/>
  <c r="H98" i="16"/>
  <c r="K42" i="23"/>
  <c r="J97" i="16" s="1"/>
  <c r="J42" i="23"/>
  <c r="I97" i="16" s="1"/>
  <c r="I42" i="23"/>
  <c r="H97" i="16" s="1"/>
  <c r="K41" i="23"/>
  <c r="J96" i="16"/>
  <c r="J41" i="23"/>
  <c r="I96" i="16" s="1"/>
  <c r="I41" i="23"/>
  <c r="H96" i="16" s="1"/>
  <c r="K40" i="23"/>
  <c r="J95" i="16" s="1"/>
  <c r="J40" i="23"/>
  <c r="I95" i="16"/>
  <c r="I40" i="23"/>
  <c r="H95" i="16" s="1"/>
  <c r="K39" i="23"/>
  <c r="J94" i="16" s="1"/>
  <c r="J39" i="23"/>
  <c r="I94" i="16" s="1"/>
  <c r="I39" i="23"/>
  <c r="H94" i="16"/>
  <c r="K38" i="23"/>
  <c r="J93" i="16" s="1"/>
  <c r="J38" i="23"/>
  <c r="I93" i="16" s="1"/>
  <c r="I38" i="23"/>
  <c r="H93" i="16" s="1"/>
  <c r="K37" i="23"/>
  <c r="J92" i="16" s="1"/>
  <c r="J37" i="23"/>
  <c r="I92" i="16" s="1"/>
  <c r="I37" i="23"/>
  <c r="H92" i="16" s="1"/>
  <c r="E24" i="23"/>
  <c r="E23" i="23"/>
  <c r="O15" i="23"/>
  <c r="O10" i="23"/>
  <c r="O9" i="23"/>
  <c r="O7" i="23"/>
  <c r="G55" i="22"/>
  <c r="G54" i="22"/>
  <c r="G53" i="22"/>
  <c r="K51" i="22"/>
  <c r="J91" i="16"/>
  <c r="J51" i="22"/>
  <c r="I91" i="16" s="1"/>
  <c r="I51" i="22"/>
  <c r="H91" i="16" s="1"/>
  <c r="K50" i="22"/>
  <c r="J90" i="16" s="1"/>
  <c r="J50" i="22"/>
  <c r="I90" i="16"/>
  <c r="I50" i="22"/>
  <c r="H90" i="16" s="1"/>
  <c r="K49" i="22"/>
  <c r="J89" i="16" s="1"/>
  <c r="J49" i="22"/>
  <c r="I89" i="16" s="1"/>
  <c r="I49" i="22"/>
  <c r="H89" i="16"/>
  <c r="K48" i="22"/>
  <c r="J88" i="16" s="1"/>
  <c r="J48" i="22"/>
  <c r="I88" i="16" s="1"/>
  <c r="I48" i="22"/>
  <c r="H88" i="16" s="1"/>
  <c r="K47" i="22"/>
  <c r="J87" i="16"/>
  <c r="J47" i="22"/>
  <c r="I87" i="16" s="1"/>
  <c r="I47" i="22"/>
  <c r="H87" i="16" s="1"/>
  <c r="K46" i="22"/>
  <c r="J86" i="16" s="1"/>
  <c r="J46" i="22"/>
  <c r="I86" i="16"/>
  <c r="I46" i="22"/>
  <c r="H86" i="16" s="1"/>
  <c r="K45" i="22"/>
  <c r="J85" i="16" s="1"/>
  <c r="J45" i="22"/>
  <c r="I85" i="16" s="1"/>
  <c r="I45" i="22"/>
  <c r="H85" i="16"/>
  <c r="K44" i="22"/>
  <c r="J84" i="16" s="1"/>
  <c r="J44" i="22"/>
  <c r="I84" i="16" s="1"/>
  <c r="I44" i="22"/>
  <c r="H84" i="16" s="1"/>
  <c r="K43" i="22"/>
  <c r="J83" i="16"/>
  <c r="J43" i="22"/>
  <c r="I83" i="16" s="1"/>
  <c r="I43" i="22"/>
  <c r="H83" i="16" s="1"/>
  <c r="K42" i="22"/>
  <c r="J82" i="16" s="1"/>
  <c r="J42" i="22"/>
  <c r="I82" i="16"/>
  <c r="I42" i="22"/>
  <c r="H82" i="16" s="1"/>
  <c r="K41" i="22"/>
  <c r="J81" i="16" s="1"/>
  <c r="J41" i="22"/>
  <c r="I81" i="16" s="1"/>
  <c r="I41" i="22"/>
  <c r="H81" i="16"/>
  <c r="K40" i="22"/>
  <c r="J80" i="16" s="1"/>
  <c r="J40" i="22"/>
  <c r="I80" i="16" s="1"/>
  <c r="I40" i="22"/>
  <c r="H80" i="16" s="1"/>
  <c r="K39" i="22"/>
  <c r="J79" i="16"/>
  <c r="J39" i="22"/>
  <c r="I79" i="16" s="1"/>
  <c r="I39" i="22"/>
  <c r="G52" i="22" s="1"/>
  <c r="K38" i="22"/>
  <c r="J78" i="16" s="1"/>
  <c r="J38" i="22"/>
  <c r="I78" i="16"/>
  <c r="I38" i="22"/>
  <c r="H78" i="16" s="1"/>
  <c r="K37" i="22"/>
  <c r="J77" i="16" s="1"/>
  <c r="J37" i="22"/>
  <c r="I77" i="16" s="1"/>
  <c r="I37" i="22"/>
  <c r="E24" i="22"/>
  <c r="E23" i="22"/>
  <c r="O15" i="22"/>
  <c r="O10" i="22"/>
  <c r="O9" i="22"/>
  <c r="O7" i="22"/>
  <c r="G55" i="21"/>
  <c r="G54" i="21"/>
  <c r="G53" i="21"/>
  <c r="K51" i="21"/>
  <c r="J76" i="16" s="1"/>
  <c r="J51" i="21"/>
  <c r="I76" i="16" s="1"/>
  <c r="I51" i="21"/>
  <c r="H76" i="16" s="1"/>
  <c r="K50" i="21"/>
  <c r="J75" i="16" s="1"/>
  <c r="J50" i="21"/>
  <c r="I75" i="16" s="1"/>
  <c r="I50" i="21"/>
  <c r="H75" i="16" s="1"/>
  <c r="K49" i="21"/>
  <c r="J74" i="16" s="1"/>
  <c r="J49" i="21"/>
  <c r="I74" i="16" s="1"/>
  <c r="I49" i="21"/>
  <c r="H74" i="16" s="1"/>
  <c r="K48" i="21"/>
  <c r="J73" i="16" s="1"/>
  <c r="J48" i="21"/>
  <c r="I73" i="16" s="1"/>
  <c r="I48" i="21"/>
  <c r="H73" i="16" s="1"/>
  <c r="K47" i="21"/>
  <c r="J72" i="16" s="1"/>
  <c r="J47" i="21"/>
  <c r="I72" i="16" s="1"/>
  <c r="I47" i="21"/>
  <c r="H72" i="16" s="1"/>
  <c r="K46" i="21"/>
  <c r="J71" i="16" s="1"/>
  <c r="J46" i="21"/>
  <c r="I71" i="16" s="1"/>
  <c r="I46" i="21"/>
  <c r="H71" i="16" s="1"/>
  <c r="K45" i="21"/>
  <c r="J70" i="16" s="1"/>
  <c r="J45" i="21"/>
  <c r="I70" i="16" s="1"/>
  <c r="I45" i="21"/>
  <c r="H70" i="16" s="1"/>
  <c r="K44" i="21"/>
  <c r="J69" i="16" s="1"/>
  <c r="J44" i="21"/>
  <c r="I69" i="16" s="1"/>
  <c r="I44" i="21"/>
  <c r="H69" i="16" s="1"/>
  <c r="K43" i="21"/>
  <c r="J68" i="16" s="1"/>
  <c r="J43" i="21"/>
  <c r="I68" i="16" s="1"/>
  <c r="I43" i="21"/>
  <c r="H68" i="16" s="1"/>
  <c r="K42" i="21"/>
  <c r="J67" i="16" s="1"/>
  <c r="J42" i="21"/>
  <c r="I67" i="16" s="1"/>
  <c r="I42" i="21"/>
  <c r="H67" i="16" s="1"/>
  <c r="K41" i="21"/>
  <c r="J66" i="16" s="1"/>
  <c r="J41" i="21"/>
  <c r="I66" i="16" s="1"/>
  <c r="I41" i="21"/>
  <c r="H66" i="16" s="1"/>
  <c r="K40" i="21"/>
  <c r="J65" i="16" s="1"/>
  <c r="J40" i="21"/>
  <c r="I65" i="16" s="1"/>
  <c r="I40" i="21"/>
  <c r="H65" i="16" s="1"/>
  <c r="K39" i="21"/>
  <c r="J64" i="16" s="1"/>
  <c r="J39" i="21"/>
  <c r="I64" i="16" s="1"/>
  <c r="I39" i="21"/>
  <c r="H64" i="16" s="1"/>
  <c r="K38" i="21"/>
  <c r="J63" i="16" s="1"/>
  <c r="J38" i="21"/>
  <c r="I63" i="16" s="1"/>
  <c r="I38" i="21"/>
  <c r="H63" i="16" s="1"/>
  <c r="K37" i="21"/>
  <c r="J62" i="16" s="1"/>
  <c r="J37" i="21"/>
  <c r="I62" i="16" s="1"/>
  <c r="I37" i="21"/>
  <c r="H62" i="16" s="1"/>
  <c r="E24" i="21"/>
  <c r="E23" i="21"/>
  <c r="O15" i="21"/>
  <c r="O10" i="21"/>
  <c r="O9" i="21"/>
  <c r="O7" i="21"/>
  <c r="G55" i="20"/>
  <c r="G54" i="20"/>
  <c r="G53" i="20"/>
  <c r="K51" i="20"/>
  <c r="J61" i="16" s="1"/>
  <c r="J51" i="20"/>
  <c r="I61" i="16" s="1"/>
  <c r="I51" i="20"/>
  <c r="H61" i="16" s="1"/>
  <c r="K50" i="20"/>
  <c r="J60" i="16" s="1"/>
  <c r="J50" i="20"/>
  <c r="I60" i="16" s="1"/>
  <c r="I50" i="20"/>
  <c r="H60" i="16" s="1"/>
  <c r="K49" i="20"/>
  <c r="J59" i="16" s="1"/>
  <c r="J49" i="20"/>
  <c r="I59" i="16" s="1"/>
  <c r="I49" i="20"/>
  <c r="H59" i="16" s="1"/>
  <c r="K48" i="20"/>
  <c r="J58" i="16" s="1"/>
  <c r="J48" i="20"/>
  <c r="I58" i="16" s="1"/>
  <c r="I48" i="20"/>
  <c r="H58" i="16" s="1"/>
  <c r="K47" i="20"/>
  <c r="J57" i="16" s="1"/>
  <c r="J47" i="20"/>
  <c r="I57" i="16" s="1"/>
  <c r="I47" i="20"/>
  <c r="H57" i="16" s="1"/>
  <c r="K46" i="20"/>
  <c r="J56" i="16" s="1"/>
  <c r="J46" i="20"/>
  <c r="I56" i="16" s="1"/>
  <c r="I46" i="20"/>
  <c r="H56" i="16" s="1"/>
  <c r="K45" i="20"/>
  <c r="J55" i="16" s="1"/>
  <c r="J45" i="20"/>
  <c r="I55" i="16" s="1"/>
  <c r="I45" i="20"/>
  <c r="H55" i="16" s="1"/>
  <c r="K44" i="20"/>
  <c r="J54" i="16" s="1"/>
  <c r="J44" i="20"/>
  <c r="I54" i="16" s="1"/>
  <c r="I44" i="20"/>
  <c r="H54" i="16" s="1"/>
  <c r="K43" i="20"/>
  <c r="J53" i="16" s="1"/>
  <c r="J43" i="20"/>
  <c r="I53" i="16" s="1"/>
  <c r="I43" i="20"/>
  <c r="H53" i="16" s="1"/>
  <c r="K42" i="20"/>
  <c r="J52" i="16" s="1"/>
  <c r="J42" i="20"/>
  <c r="I52" i="16" s="1"/>
  <c r="I42" i="20"/>
  <c r="H52" i="16" s="1"/>
  <c r="K41" i="20"/>
  <c r="J51" i="16" s="1"/>
  <c r="J41" i="20"/>
  <c r="I51" i="16" s="1"/>
  <c r="I41" i="20"/>
  <c r="H51" i="16" s="1"/>
  <c r="K40" i="20"/>
  <c r="J50" i="16" s="1"/>
  <c r="J40" i="20"/>
  <c r="I50" i="16" s="1"/>
  <c r="I40" i="20"/>
  <c r="H50" i="16" s="1"/>
  <c r="K39" i="20"/>
  <c r="J49" i="16" s="1"/>
  <c r="J39" i="20"/>
  <c r="I49" i="16" s="1"/>
  <c r="I39" i="20"/>
  <c r="H49" i="16" s="1"/>
  <c r="K38" i="20"/>
  <c r="J48" i="16" s="1"/>
  <c r="J38" i="20"/>
  <c r="I48" i="16" s="1"/>
  <c r="I38" i="20"/>
  <c r="H48" i="16" s="1"/>
  <c r="K37" i="20"/>
  <c r="J47" i="16" s="1"/>
  <c r="J37" i="20"/>
  <c r="I47" i="16" s="1"/>
  <c r="I37" i="20"/>
  <c r="H47" i="16" s="1"/>
  <c r="E24" i="20"/>
  <c r="E23" i="20"/>
  <c r="O15" i="20"/>
  <c r="O10" i="20"/>
  <c r="O9" i="20"/>
  <c r="O7" i="20"/>
  <c r="G55" i="19"/>
  <c r="G54" i="19"/>
  <c r="G53" i="19"/>
  <c r="K51" i="19"/>
  <c r="J46" i="16"/>
  <c r="J51" i="19"/>
  <c r="I46" i="16"/>
  <c r="I51" i="19"/>
  <c r="H46" i="16"/>
  <c r="K50" i="19"/>
  <c r="J45" i="16"/>
  <c r="J50" i="19"/>
  <c r="I45" i="16"/>
  <c r="I50" i="19"/>
  <c r="H45" i="16"/>
  <c r="K49" i="19"/>
  <c r="J44" i="16"/>
  <c r="J49" i="19"/>
  <c r="I44" i="16"/>
  <c r="I49" i="19"/>
  <c r="H44" i="16"/>
  <c r="K48" i="19"/>
  <c r="J43" i="16"/>
  <c r="J48" i="19"/>
  <c r="I43" i="16"/>
  <c r="I48" i="19"/>
  <c r="H43" i="16"/>
  <c r="K47" i="19"/>
  <c r="J42" i="16"/>
  <c r="J47" i="19"/>
  <c r="I42" i="16"/>
  <c r="I47" i="19"/>
  <c r="H42" i="16"/>
  <c r="K46" i="19"/>
  <c r="J41" i="16"/>
  <c r="J46" i="19"/>
  <c r="I41" i="16"/>
  <c r="I46" i="19"/>
  <c r="H41" i="16"/>
  <c r="K45" i="19"/>
  <c r="J40" i="16"/>
  <c r="J45" i="19"/>
  <c r="I40" i="16"/>
  <c r="I45" i="19"/>
  <c r="H40" i="16"/>
  <c r="K44" i="19"/>
  <c r="J39" i="16"/>
  <c r="J44" i="19"/>
  <c r="I39" i="16"/>
  <c r="I44" i="19"/>
  <c r="H39" i="16"/>
  <c r="K43" i="19"/>
  <c r="J38" i="16"/>
  <c r="J43" i="19"/>
  <c r="I38" i="16"/>
  <c r="I43" i="19"/>
  <c r="H38" i="16"/>
  <c r="K42" i="19"/>
  <c r="J37" i="16"/>
  <c r="J42" i="19"/>
  <c r="I37" i="16"/>
  <c r="I42" i="19"/>
  <c r="H37" i="16"/>
  <c r="K41" i="19"/>
  <c r="J36" i="16"/>
  <c r="J41" i="19"/>
  <c r="I36" i="16"/>
  <c r="I41" i="19"/>
  <c r="H36" i="16"/>
  <c r="K40" i="19"/>
  <c r="J35" i="16"/>
  <c r="J40" i="19"/>
  <c r="I35" i="16"/>
  <c r="I40" i="19"/>
  <c r="H35" i="16"/>
  <c r="K39" i="19"/>
  <c r="J34" i="16"/>
  <c r="J39" i="19"/>
  <c r="I34" i="16"/>
  <c r="I39" i="19"/>
  <c r="H34" i="16"/>
  <c r="K38" i="19"/>
  <c r="J33" i="16"/>
  <c r="J38" i="19"/>
  <c r="I33" i="16"/>
  <c r="I38" i="19"/>
  <c r="G52" i="19"/>
  <c r="K37" i="19"/>
  <c r="J32" i="16"/>
  <c r="J37" i="19"/>
  <c r="I32" i="16"/>
  <c r="I37" i="19"/>
  <c r="H32" i="16"/>
  <c r="E24" i="19"/>
  <c r="E23" i="19"/>
  <c r="O15" i="19"/>
  <c r="O10" i="19"/>
  <c r="O9" i="19"/>
  <c r="O7" i="19"/>
  <c r="O15" i="18"/>
  <c r="O10" i="18"/>
  <c r="O9" i="18"/>
  <c r="O7" i="18"/>
  <c r="G52" i="21"/>
  <c r="G52" i="25"/>
  <c r="H33" i="16"/>
  <c r="H137" i="16"/>
  <c r="H77" i="16"/>
  <c r="G55" i="18"/>
  <c r="G54" i="18"/>
  <c r="G53" i="18"/>
  <c r="K51" i="18"/>
  <c r="J31" i="16" s="1"/>
  <c r="J51" i="18"/>
  <c r="I31" i="16" s="1"/>
  <c r="I51" i="18"/>
  <c r="H31" i="16" s="1"/>
  <c r="K50" i="18"/>
  <c r="J30" i="16" s="1"/>
  <c r="J50" i="18"/>
  <c r="I30" i="16" s="1"/>
  <c r="I50" i="18"/>
  <c r="H30" i="16" s="1"/>
  <c r="K49" i="18"/>
  <c r="J29" i="16" s="1"/>
  <c r="J49" i="18"/>
  <c r="I29" i="16" s="1"/>
  <c r="I49" i="18"/>
  <c r="H29" i="16" s="1"/>
  <c r="K48" i="18"/>
  <c r="J28" i="16" s="1"/>
  <c r="J48" i="18"/>
  <c r="I28" i="16" s="1"/>
  <c r="I48" i="18"/>
  <c r="H28" i="16" s="1"/>
  <c r="K47" i="18"/>
  <c r="J27" i="16" s="1"/>
  <c r="J47" i="18"/>
  <c r="I27" i="16" s="1"/>
  <c r="I47" i="18"/>
  <c r="H27" i="16" s="1"/>
  <c r="K46" i="18"/>
  <c r="J26" i="16" s="1"/>
  <c r="J46" i="18"/>
  <c r="I26" i="16" s="1"/>
  <c r="I46" i="18"/>
  <c r="H26" i="16" s="1"/>
  <c r="K45" i="18"/>
  <c r="J25" i="16" s="1"/>
  <c r="J45" i="18"/>
  <c r="I25" i="16" s="1"/>
  <c r="I45" i="18"/>
  <c r="H25" i="16" s="1"/>
  <c r="K44" i="18"/>
  <c r="J24" i="16" s="1"/>
  <c r="J44" i="18"/>
  <c r="I24" i="16" s="1"/>
  <c r="I44" i="18"/>
  <c r="H24" i="16" s="1"/>
  <c r="K43" i="18"/>
  <c r="J23" i="16" s="1"/>
  <c r="J43" i="18"/>
  <c r="I23" i="16" s="1"/>
  <c r="I43" i="18"/>
  <c r="H23" i="16" s="1"/>
  <c r="K42" i="18"/>
  <c r="J22" i="16" s="1"/>
  <c r="J42" i="18"/>
  <c r="I22" i="16" s="1"/>
  <c r="I42" i="18"/>
  <c r="H22" i="16" s="1"/>
  <c r="K41" i="18"/>
  <c r="J21" i="16" s="1"/>
  <c r="J41" i="18"/>
  <c r="I21" i="16" s="1"/>
  <c r="I41" i="18"/>
  <c r="H21" i="16" s="1"/>
  <c r="K40" i="18"/>
  <c r="J20" i="16" s="1"/>
  <c r="J40" i="18"/>
  <c r="I20" i="16" s="1"/>
  <c r="I40" i="18"/>
  <c r="H20" i="16" s="1"/>
  <c r="K39" i="18"/>
  <c r="J19" i="16" s="1"/>
  <c r="J39" i="18"/>
  <c r="I19" i="16" s="1"/>
  <c r="I39" i="18"/>
  <c r="H19" i="16" s="1"/>
  <c r="K38" i="18"/>
  <c r="J18" i="16" s="1"/>
  <c r="J38" i="18"/>
  <c r="I18" i="16" s="1"/>
  <c r="I38" i="18"/>
  <c r="H18" i="16" s="1"/>
  <c r="K37" i="18"/>
  <c r="J17" i="16" s="1"/>
  <c r="J37" i="18"/>
  <c r="I17" i="16" s="1"/>
  <c r="I37" i="18"/>
  <c r="H17" i="16" s="1"/>
  <c r="E24" i="18"/>
  <c r="E23" i="18"/>
  <c r="G55" i="6"/>
  <c r="G54" i="6"/>
  <c r="G53" i="6"/>
  <c r="I38" i="6"/>
  <c r="I39" i="6"/>
  <c r="H4" i="16" s="1"/>
  <c r="I40" i="6"/>
  <c r="I41" i="6"/>
  <c r="H6" i="16" s="1"/>
  <c r="I42" i="6"/>
  <c r="I43" i="6"/>
  <c r="H8" i="16" s="1"/>
  <c r="I44" i="6"/>
  <c r="I45" i="6"/>
  <c r="H10" i="16" s="1"/>
  <c r="I46" i="6"/>
  <c r="I47" i="6"/>
  <c r="I48" i="6"/>
  <c r="I49" i="6"/>
  <c r="H14" i="16" s="1"/>
  <c r="I50" i="6"/>
  <c r="I51" i="6"/>
  <c r="H16" i="16" s="1"/>
  <c r="K38" i="6"/>
  <c r="K39" i="6"/>
  <c r="J4" i="16" s="1"/>
  <c r="K40" i="6"/>
  <c r="K41" i="6"/>
  <c r="J6" i="16" s="1"/>
  <c r="K42" i="6"/>
  <c r="K43" i="6"/>
  <c r="J8" i="16" s="1"/>
  <c r="K44" i="6"/>
  <c r="K45" i="6"/>
  <c r="K46" i="6"/>
  <c r="K47" i="6"/>
  <c r="J12" i="16" s="1"/>
  <c r="K48" i="6"/>
  <c r="K49" i="6"/>
  <c r="J14" i="16" s="1"/>
  <c r="K50" i="6"/>
  <c r="K51" i="6"/>
  <c r="J16" i="16" s="1"/>
  <c r="J38" i="6"/>
  <c r="J39" i="6"/>
  <c r="I4" i="16" s="1"/>
  <c r="J40" i="6"/>
  <c r="J41" i="6"/>
  <c r="I6" i="16" s="1"/>
  <c r="J42" i="6"/>
  <c r="J43" i="6"/>
  <c r="J44" i="6"/>
  <c r="J45" i="6"/>
  <c r="I10" i="16" s="1"/>
  <c r="J46" i="6"/>
  <c r="J47" i="6"/>
  <c r="I12" i="16" s="1"/>
  <c r="J48" i="6"/>
  <c r="J49" i="6"/>
  <c r="I14" i="16" s="1"/>
  <c r="J50" i="6"/>
  <c r="J51" i="6"/>
  <c r="I16" i="16" s="1"/>
  <c r="K37" i="6"/>
  <c r="J37" i="6"/>
  <c r="I2" i="16" s="1"/>
  <c r="J151" i="17"/>
  <c r="H151" i="17"/>
  <c r="G151" i="17"/>
  <c r="F151" i="17"/>
  <c r="E151" i="17"/>
  <c r="D151" i="17"/>
  <c r="C151" i="17"/>
  <c r="B151" i="17"/>
  <c r="A151" i="17"/>
  <c r="J150" i="17"/>
  <c r="H150" i="17"/>
  <c r="G150" i="17"/>
  <c r="F150" i="17"/>
  <c r="E150" i="17"/>
  <c r="D150" i="17"/>
  <c r="C150" i="17"/>
  <c r="B150" i="17"/>
  <c r="A150" i="17"/>
  <c r="K150" i="17" s="1"/>
  <c r="J149" i="17"/>
  <c r="H149" i="17"/>
  <c r="G149" i="17"/>
  <c r="F149" i="17"/>
  <c r="E149" i="17"/>
  <c r="D149" i="17"/>
  <c r="C149" i="17"/>
  <c r="B149" i="17"/>
  <c r="A149" i="17"/>
  <c r="J148" i="17"/>
  <c r="H148" i="17"/>
  <c r="G148" i="17"/>
  <c r="F148" i="17"/>
  <c r="E148" i="17"/>
  <c r="D148" i="17"/>
  <c r="C148" i="17"/>
  <c r="B148" i="17"/>
  <c r="A148" i="17"/>
  <c r="J147" i="17"/>
  <c r="H147" i="17"/>
  <c r="G147" i="17"/>
  <c r="F147" i="17"/>
  <c r="E147" i="17"/>
  <c r="D147" i="17"/>
  <c r="C147" i="17"/>
  <c r="B147" i="17"/>
  <c r="A147" i="17"/>
  <c r="J146" i="17"/>
  <c r="H146" i="17"/>
  <c r="G146" i="17"/>
  <c r="F146" i="17"/>
  <c r="E146" i="17"/>
  <c r="D146" i="17"/>
  <c r="C146" i="17"/>
  <c r="B146" i="17"/>
  <c r="A146" i="17"/>
  <c r="K146" i="17" s="1"/>
  <c r="J145" i="17"/>
  <c r="H145" i="17"/>
  <c r="G145" i="17"/>
  <c r="F145" i="17"/>
  <c r="E145" i="17"/>
  <c r="D145" i="17"/>
  <c r="C145" i="17"/>
  <c r="B145" i="17"/>
  <c r="A145" i="17"/>
  <c r="J144" i="17"/>
  <c r="H144" i="17"/>
  <c r="G144" i="17"/>
  <c r="F144" i="17"/>
  <c r="E144" i="17"/>
  <c r="D144" i="17"/>
  <c r="C144" i="17"/>
  <c r="B144" i="17"/>
  <c r="A144" i="17"/>
  <c r="J143" i="17"/>
  <c r="H143" i="17"/>
  <c r="G143" i="17"/>
  <c r="F143" i="17"/>
  <c r="E143" i="17"/>
  <c r="D143" i="17"/>
  <c r="C143" i="17"/>
  <c r="B143" i="17"/>
  <c r="A143" i="17"/>
  <c r="J142" i="17"/>
  <c r="H142" i="17"/>
  <c r="G142" i="17"/>
  <c r="F142" i="17"/>
  <c r="E142" i="17"/>
  <c r="D142" i="17"/>
  <c r="C142" i="17"/>
  <c r="B142" i="17"/>
  <c r="J141" i="17"/>
  <c r="H141" i="17"/>
  <c r="G141" i="17"/>
  <c r="F141" i="17"/>
  <c r="E141" i="17"/>
  <c r="D141" i="17"/>
  <c r="C141" i="17"/>
  <c r="B141" i="17"/>
  <c r="A141" i="17"/>
  <c r="J140" i="17"/>
  <c r="H140" i="17"/>
  <c r="G140" i="17"/>
  <c r="F140" i="17"/>
  <c r="E140" i="17"/>
  <c r="D140" i="17"/>
  <c r="C140" i="17"/>
  <c r="B140" i="17"/>
  <c r="A140" i="17"/>
  <c r="J139" i="17"/>
  <c r="H139" i="17"/>
  <c r="G139" i="17"/>
  <c r="F139" i="17"/>
  <c r="E139" i="17"/>
  <c r="D139" i="17"/>
  <c r="C139" i="17"/>
  <c r="B139" i="17"/>
  <c r="A139" i="17"/>
  <c r="J138" i="17"/>
  <c r="H138" i="17"/>
  <c r="G138" i="17"/>
  <c r="F138" i="17"/>
  <c r="E138" i="17"/>
  <c r="D138" i="17"/>
  <c r="C138" i="17"/>
  <c r="B138" i="17"/>
  <c r="A138" i="17"/>
  <c r="J137" i="17"/>
  <c r="H137" i="17"/>
  <c r="G137" i="17"/>
  <c r="F137" i="17"/>
  <c r="E137" i="17"/>
  <c r="D137" i="17"/>
  <c r="C137" i="17"/>
  <c r="B137" i="17"/>
  <c r="A137" i="17"/>
  <c r="K137" i="17" s="1"/>
  <c r="H136" i="17"/>
  <c r="G136" i="17"/>
  <c r="E136" i="17"/>
  <c r="D136" i="17"/>
  <c r="B136" i="17"/>
  <c r="J135" i="17"/>
  <c r="H135" i="17"/>
  <c r="F135" i="17"/>
  <c r="E135" i="17"/>
  <c r="C135" i="17"/>
  <c r="A135" i="17"/>
  <c r="K135" i="17" s="1"/>
  <c r="G134" i="17"/>
  <c r="F134" i="17"/>
  <c r="E134" i="17"/>
  <c r="C134" i="17"/>
  <c r="B134" i="17"/>
  <c r="J133" i="17"/>
  <c r="H133" i="17"/>
  <c r="G133" i="17"/>
  <c r="F133" i="17"/>
  <c r="D133" i="17"/>
  <c r="C133" i="17"/>
  <c r="A133" i="17"/>
  <c r="K133" i="17" s="1"/>
  <c r="J132" i="17"/>
  <c r="H132" i="17"/>
  <c r="G132" i="17"/>
  <c r="F132" i="17"/>
  <c r="E132" i="17"/>
  <c r="D132" i="17"/>
  <c r="B132" i="17"/>
  <c r="A132" i="17"/>
  <c r="J131" i="17"/>
  <c r="H131" i="17"/>
  <c r="G131" i="17"/>
  <c r="F131" i="17"/>
  <c r="E131" i="17"/>
  <c r="D131" i="17"/>
  <c r="C131" i="17"/>
  <c r="B131" i="17"/>
  <c r="A131" i="17"/>
  <c r="K131" i="17" s="1"/>
  <c r="H130" i="17"/>
  <c r="G130" i="17"/>
  <c r="F130" i="17"/>
  <c r="E130" i="17"/>
  <c r="C130" i="17"/>
  <c r="B130" i="17"/>
  <c r="J129" i="17"/>
  <c r="H129" i="17"/>
  <c r="G129" i="17"/>
  <c r="F129" i="17"/>
  <c r="E129" i="17"/>
  <c r="D129" i="17"/>
  <c r="C129" i="17"/>
  <c r="A129" i="17"/>
  <c r="J128" i="17"/>
  <c r="H128" i="17"/>
  <c r="G128" i="17"/>
  <c r="F128" i="17"/>
  <c r="E128" i="17"/>
  <c r="D128" i="17"/>
  <c r="B128" i="17"/>
  <c r="A128" i="17"/>
  <c r="J127" i="17"/>
  <c r="H127" i="17"/>
  <c r="G127" i="17"/>
  <c r="F127" i="17"/>
  <c r="E127" i="17"/>
  <c r="D127" i="17"/>
  <c r="C127" i="17"/>
  <c r="B127" i="17"/>
  <c r="J126" i="17"/>
  <c r="H126" i="17"/>
  <c r="F126" i="17"/>
  <c r="E126" i="17"/>
  <c r="C126" i="17"/>
  <c r="B126" i="17"/>
  <c r="A126" i="17"/>
  <c r="K126" i="17" s="1"/>
  <c r="J125" i="17"/>
  <c r="G125" i="17"/>
  <c r="F125" i="17"/>
  <c r="E125" i="17"/>
  <c r="D125" i="17"/>
  <c r="C125" i="17"/>
  <c r="B125" i="17"/>
  <c r="A125" i="17"/>
  <c r="J124" i="17"/>
  <c r="H124" i="17"/>
  <c r="G124" i="17"/>
  <c r="F124" i="17"/>
  <c r="D124" i="17"/>
  <c r="C124" i="17"/>
  <c r="B124" i="17"/>
  <c r="A124" i="17"/>
  <c r="J123" i="17"/>
  <c r="H123" i="17"/>
  <c r="G123" i="17"/>
  <c r="E123" i="17"/>
  <c r="D123" i="17"/>
  <c r="B123" i="17"/>
  <c r="A123" i="17"/>
  <c r="J122" i="17"/>
  <c r="F122" i="17"/>
  <c r="E122" i="17"/>
  <c r="C122" i="17"/>
  <c r="B122" i="17"/>
  <c r="A122" i="17"/>
  <c r="H121" i="17"/>
  <c r="G121" i="17"/>
  <c r="E121" i="17"/>
  <c r="D121" i="17"/>
  <c r="C121" i="17"/>
  <c r="B121" i="17"/>
  <c r="J120" i="17"/>
  <c r="H120" i="17"/>
  <c r="F120" i="17"/>
  <c r="E120" i="17"/>
  <c r="D120" i="17"/>
  <c r="C120" i="17"/>
  <c r="A120" i="17"/>
  <c r="K120" i="17"/>
  <c r="J119" i="17"/>
  <c r="G119" i="17"/>
  <c r="F119" i="17"/>
  <c r="E119" i="17"/>
  <c r="D119" i="17"/>
  <c r="C119" i="17"/>
  <c r="B119" i="17"/>
  <c r="A119" i="17"/>
  <c r="K119" i="17" s="1"/>
  <c r="J118" i="17"/>
  <c r="H118" i="17"/>
  <c r="G118" i="17"/>
  <c r="F118" i="17"/>
  <c r="D118" i="17"/>
  <c r="C118" i="17"/>
  <c r="B118" i="17"/>
  <c r="A118" i="17"/>
  <c r="K118" i="17" s="1"/>
  <c r="H117" i="17"/>
  <c r="G117" i="17"/>
  <c r="E117" i="17"/>
  <c r="D117" i="17"/>
  <c r="C117" i="17"/>
  <c r="B117" i="17"/>
  <c r="J116" i="17"/>
  <c r="H116" i="17"/>
  <c r="F116" i="17"/>
  <c r="E116" i="17"/>
  <c r="C116" i="17"/>
  <c r="A116" i="17"/>
  <c r="K116" i="17" s="1"/>
  <c r="J115" i="17"/>
  <c r="G115" i="17"/>
  <c r="F115" i="17"/>
  <c r="E115" i="17"/>
  <c r="D115" i="17"/>
  <c r="C115" i="17"/>
  <c r="B115" i="17"/>
  <c r="A115" i="17"/>
  <c r="K115" i="17" s="1"/>
  <c r="J114" i="17"/>
  <c r="H114" i="17"/>
  <c r="G114" i="17"/>
  <c r="F114" i="17"/>
  <c r="D114" i="17"/>
  <c r="C114" i="17"/>
  <c r="B114" i="17"/>
  <c r="A114" i="17"/>
  <c r="K114" i="17" s="1"/>
  <c r="H113" i="17"/>
  <c r="G113" i="17"/>
  <c r="E113" i="17"/>
  <c r="D113" i="17"/>
  <c r="C113" i="17"/>
  <c r="B113" i="17"/>
  <c r="J112" i="17"/>
  <c r="H112" i="17"/>
  <c r="F112" i="17"/>
  <c r="E112" i="17"/>
  <c r="C112" i="17"/>
  <c r="J111" i="17"/>
  <c r="G111" i="17"/>
  <c r="F111" i="17"/>
  <c r="E111" i="17"/>
  <c r="D111" i="17"/>
  <c r="C111" i="17"/>
  <c r="B111" i="17"/>
  <c r="A111" i="17"/>
  <c r="J110" i="17"/>
  <c r="H110" i="17"/>
  <c r="G110" i="17"/>
  <c r="F110" i="17"/>
  <c r="D110" i="17"/>
  <c r="B110" i="17"/>
  <c r="A110" i="17"/>
  <c r="H109" i="17"/>
  <c r="G109" i="17"/>
  <c r="E109" i="17"/>
  <c r="D109" i="17"/>
  <c r="C109" i="17"/>
  <c r="B109" i="17"/>
  <c r="J108" i="17"/>
  <c r="H108" i="17"/>
  <c r="F108" i="17"/>
  <c r="E108" i="17"/>
  <c r="D108" i="17"/>
  <c r="C108" i="17"/>
  <c r="A108" i="17"/>
  <c r="J107" i="17"/>
  <c r="H107" i="17"/>
  <c r="F107" i="17"/>
  <c r="E107" i="17"/>
  <c r="C107" i="17"/>
  <c r="A107" i="17"/>
  <c r="K107" i="17" s="1"/>
  <c r="J106" i="17"/>
  <c r="H106" i="17"/>
  <c r="F106" i="17"/>
  <c r="E106" i="17"/>
  <c r="C106" i="17"/>
  <c r="A106" i="17"/>
  <c r="J105" i="17"/>
  <c r="G105" i="17"/>
  <c r="F105" i="17"/>
  <c r="E105" i="17"/>
  <c r="D105" i="17"/>
  <c r="C105" i="17"/>
  <c r="B105" i="17"/>
  <c r="A105" i="17"/>
  <c r="K105" i="17" s="1"/>
  <c r="J104" i="17"/>
  <c r="H104" i="17"/>
  <c r="G104" i="17"/>
  <c r="F104" i="17"/>
  <c r="D104" i="17"/>
  <c r="C104" i="17"/>
  <c r="B104" i="17"/>
  <c r="A104" i="17"/>
  <c r="H103" i="17"/>
  <c r="G103" i="17"/>
  <c r="E103" i="17"/>
  <c r="D103" i="17"/>
  <c r="C103" i="17"/>
  <c r="B103" i="17"/>
  <c r="J102" i="17"/>
  <c r="H102" i="17"/>
  <c r="F102" i="17"/>
  <c r="E102" i="17"/>
  <c r="C102" i="17"/>
  <c r="A102" i="17"/>
  <c r="K102" i="17" s="1"/>
  <c r="J101" i="17"/>
  <c r="G101" i="17"/>
  <c r="F101" i="17"/>
  <c r="E101" i="17"/>
  <c r="D101" i="17"/>
  <c r="C101" i="17"/>
  <c r="B101" i="17"/>
  <c r="A101" i="17"/>
  <c r="J100" i="17"/>
  <c r="H100" i="17"/>
  <c r="G100" i="17"/>
  <c r="F100" i="17"/>
  <c r="D100" i="17"/>
  <c r="C100" i="17"/>
  <c r="B100" i="17"/>
  <c r="A100" i="17"/>
  <c r="H99" i="17"/>
  <c r="G99" i="17"/>
  <c r="E99" i="17"/>
  <c r="D99" i="17"/>
  <c r="C99" i="17"/>
  <c r="B99" i="17"/>
  <c r="J98" i="17"/>
  <c r="H98" i="17"/>
  <c r="F98" i="17"/>
  <c r="E98" i="17"/>
  <c r="C98" i="17"/>
  <c r="A98" i="17"/>
  <c r="K98" i="17" s="1"/>
  <c r="J97" i="17"/>
  <c r="G97" i="17"/>
  <c r="F97" i="17"/>
  <c r="E97" i="17"/>
  <c r="D97" i="17"/>
  <c r="C97" i="17"/>
  <c r="B97" i="17"/>
  <c r="J96" i="17"/>
  <c r="H96" i="17"/>
  <c r="G96" i="17"/>
  <c r="F96" i="17"/>
  <c r="D96" i="17"/>
  <c r="B96" i="17"/>
  <c r="A96" i="17"/>
  <c r="H95" i="17"/>
  <c r="G95" i="17"/>
  <c r="E95" i="17"/>
  <c r="D95" i="17"/>
  <c r="C95" i="17"/>
  <c r="B95" i="17"/>
  <c r="J94" i="17"/>
  <c r="H94" i="17"/>
  <c r="F94" i="17"/>
  <c r="E94" i="17"/>
  <c r="D94" i="17"/>
  <c r="C94" i="17"/>
  <c r="A94" i="17"/>
  <c r="J93" i="17"/>
  <c r="G93" i="17"/>
  <c r="F93" i="17"/>
  <c r="E93" i="17"/>
  <c r="D93" i="17"/>
  <c r="C93" i="17"/>
  <c r="B93" i="17"/>
  <c r="A93" i="17"/>
  <c r="K93" i="17" s="1"/>
  <c r="H92" i="17"/>
  <c r="G92" i="17"/>
  <c r="F92" i="17"/>
  <c r="E92" i="17"/>
  <c r="D92" i="17"/>
  <c r="C92" i="17"/>
  <c r="B92" i="17"/>
  <c r="J91" i="17"/>
  <c r="F91" i="17"/>
  <c r="E91" i="17"/>
  <c r="C91" i="17"/>
  <c r="B91" i="17"/>
  <c r="A91" i="17"/>
  <c r="J90" i="17"/>
  <c r="G90" i="17"/>
  <c r="F90" i="17"/>
  <c r="D90" i="17"/>
  <c r="B90" i="17"/>
  <c r="A90" i="17"/>
  <c r="H89" i="17"/>
  <c r="G89" i="17"/>
  <c r="D89" i="17"/>
  <c r="C89" i="17"/>
  <c r="B89" i="17"/>
  <c r="J88" i="17"/>
  <c r="H88" i="17"/>
  <c r="E88" i="17"/>
  <c r="D88" i="17"/>
  <c r="C88" i="17"/>
  <c r="A88" i="17"/>
  <c r="K88" i="17" s="1"/>
  <c r="J87" i="17"/>
  <c r="F87" i="17"/>
  <c r="E87" i="17"/>
  <c r="C87" i="17"/>
  <c r="B87" i="17"/>
  <c r="J86" i="17"/>
  <c r="G86" i="17"/>
  <c r="F86" i="17"/>
  <c r="E86" i="17"/>
  <c r="D86" i="17"/>
  <c r="B86" i="17"/>
  <c r="J85" i="17"/>
  <c r="H85" i="17"/>
  <c r="G85" i="17"/>
  <c r="E85" i="17"/>
  <c r="D85" i="17"/>
  <c r="B85" i="17"/>
  <c r="J84" i="17"/>
  <c r="H84" i="17"/>
  <c r="F84" i="17"/>
  <c r="E84" i="17"/>
  <c r="C84" i="17"/>
  <c r="A84" i="17"/>
  <c r="K84" i="17" s="1"/>
  <c r="J83" i="17"/>
  <c r="G83" i="17"/>
  <c r="F83" i="17"/>
  <c r="E83" i="17"/>
  <c r="C83" i="17"/>
  <c r="B83" i="17"/>
  <c r="A83" i="17"/>
  <c r="J82" i="17"/>
  <c r="H82" i="17"/>
  <c r="G82" i="17"/>
  <c r="F82" i="17"/>
  <c r="D82" i="17"/>
  <c r="C82" i="17"/>
  <c r="B82" i="17"/>
  <c r="H81" i="17"/>
  <c r="G81" i="17"/>
  <c r="D81" i="17"/>
  <c r="C81" i="17"/>
  <c r="B81" i="17"/>
  <c r="J80" i="17"/>
  <c r="H80" i="17"/>
  <c r="E80" i="17"/>
  <c r="D80" i="17"/>
  <c r="C80" i="17"/>
  <c r="A80" i="17"/>
  <c r="K80" i="17" s="1"/>
  <c r="J79" i="17"/>
  <c r="F79" i="17"/>
  <c r="E79" i="17"/>
  <c r="C79" i="17"/>
  <c r="B79" i="17"/>
  <c r="A79" i="17"/>
  <c r="J78" i="17"/>
  <c r="G78" i="17"/>
  <c r="F78" i="17"/>
  <c r="D78" i="17"/>
  <c r="B78" i="17"/>
  <c r="A78" i="17"/>
  <c r="K78" i="17" s="1"/>
  <c r="H77" i="17"/>
  <c r="G77" i="17"/>
  <c r="D77" i="17"/>
  <c r="C77" i="17"/>
  <c r="B77" i="17"/>
  <c r="J76" i="17"/>
  <c r="H76" i="17"/>
  <c r="G76" i="17"/>
  <c r="F76" i="17"/>
  <c r="E76" i="17"/>
  <c r="D76" i="17"/>
  <c r="B76" i="17"/>
  <c r="A76" i="17"/>
  <c r="K76" i="17" s="1"/>
  <c r="H75" i="17"/>
  <c r="G75" i="17"/>
  <c r="F75" i="17"/>
  <c r="E75" i="17"/>
  <c r="D75" i="17"/>
  <c r="C75" i="17"/>
  <c r="B75" i="17"/>
  <c r="J74" i="17"/>
  <c r="H74" i="17"/>
  <c r="G74" i="17"/>
  <c r="F74" i="17"/>
  <c r="E74" i="17"/>
  <c r="C74" i="17"/>
  <c r="A74" i="17"/>
  <c r="J73" i="17"/>
  <c r="H73" i="17"/>
  <c r="G73" i="17"/>
  <c r="F73" i="17"/>
  <c r="E73" i="17"/>
  <c r="D73" i="17"/>
  <c r="C73" i="17"/>
  <c r="B73" i="17"/>
  <c r="A73" i="17"/>
  <c r="J72" i="17"/>
  <c r="H72" i="17"/>
  <c r="G72" i="17"/>
  <c r="F72" i="17"/>
  <c r="E72" i="17"/>
  <c r="D72" i="17"/>
  <c r="B72" i="17"/>
  <c r="A72" i="17"/>
  <c r="K72" i="17" s="1"/>
  <c r="H71" i="17"/>
  <c r="G71" i="17"/>
  <c r="F71" i="17"/>
  <c r="E71" i="17"/>
  <c r="D71" i="17"/>
  <c r="C71" i="17"/>
  <c r="B71" i="17"/>
  <c r="J70" i="17"/>
  <c r="H70" i="17"/>
  <c r="G70" i="17"/>
  <c r="F70" i="17"/>
  <c r="E70" i="17"/>
  <c r="C70" i="17"/>
  <c r="A70" i="17"/>
  <c r="J69" i="17"/>
  <c r="H69" i="17"/>
  <c r="G69" i="17"/>
  <c r="F69" i="17"/>
  <c r="E69" i="17"/>
  <c r="D69" i="17"/>
  <c r="C69" i="17"/>
  <c r="B69" i="17"/>
  <c r="A69" i="17"/>
  <c r="J68" i="17"/>
  <c r="H68" i="17"/>
  <c r="G68" i="17"/>
  <c r="F68" i="17"/>
  <c r="E68" i="17"/>
  <c r="D68" i="17"/>
  <c r="B68" i="17"/>
  <c r="A68" i="17"/>
  <c r="H67" i="17"/>
  <c r="G67" i="17"/>
  <c r="F67" i="17"/>
  <c r="E67" i="17"/>
  <c r="D67" i="17"/>
  <c r="C67" i="17"/>
  <c r="B67" i="17"/>
  <c r="J66" i="17"/>
  <c r="H66" i="17"/>
  <c r="F66" i="17"/>
  <c r="E66" i="17"/>
  <c r="C66" i="17"/>
  <c r="B66" i="17"/>
  <c r="A66" i="17"/>
  <c r="J65" i="17"/>
  <c r="G65" i="17"/>
  <c r="F65" i="17"/>
  <c r="E65" i="17"/>
  <c r="D65" i="17"/>
  <c r="C65" i="17"/>
  <c r="B65" i="17"/>
  <c r="A65" i="17"/>
  <c r="J64" i="17"/>
  <c r="H64" i="17"/>
  <c r="G64" i="17"/>
  <c r="F64" i="17"/>
  <c r="D64" i="17"/>
  <c r="B64" i="17"/>
  <c r="A64" i="17"/>
  <c r="K64" i="17" s="1"/>
  <c r="J63" i="17"/>
  <c r="H63" i="17"/>
  <c r="G63" i="17"/>
  <c r="E63" i="17"/>
  <c r="D63" i="17"/>
  <c r="C63" i="17"/>
  <c r="B63" i="17"/>
  <c r="A63" i="17"/>
  <c r="J62" i="17"/>
  <c r="G62" i="17"/>
  <c r="F62" i="17"/>
  <c r="E62" i="17"/>
  <c r="D62" i="17"/>
  <c r="C62" i="17"/>
  <c r="B62" i="17"/>
  <c r="A62" i="17"/>
  <c r="K62" i="17" s="1"/>
  <c r="H61" i="17"/>
  <c r="G61" i="17"/>
  <c r="E61" i="17"/>
  <c r="D61" i="17"/>
  <c r="C61" i="17"/>
  <c r="B61" i="17"/>
  <c r="J60" i="17"/>
  <c r="H60" i="17"/>
  <c r="F60" i="17"/>
  <c r="E60" i="17"/>
  <c r="C60" i="17"/>
  <c r="A60" i="17"/>
  <c r="K60" i="17" s="1"/>
  <c r="J59" i="17"/>
  <c r="G59" i="17"/>
  <c r="F59" i="17"/>
  <c r="E59" i="17"/>
  <c r="D59" i="17"/>
  <c r="C59" i="17"/>
  <c r="B59" i="17"/>
  <c r="A59" i="17"/>
  <c r="K59" i="17" s="1"/>
  <c r="J58" i="17"/>
  <c r="H58" i="17"/>
  <c r="G58" i="17"/>
  <c r="F58" i="17"/>
  <c r="D58" i="17"/>
  <c r="C58" i="17"/>
  <c r="B58" i="17"/>
  <c r="A58" i="17"/>
  <c r="K58" i="17" s="1"/>
  <c r="H57" i="17"/>
  <c r="G57" i="17"/>
  <c r="E57" i="17"/>
  <c r="D57" i="17"/>
  <c r="C57" i="17"/>
  <c r="B57" i="17"/>
  <c r="J56" i="17"/>
  <c r="H56" i="17"/>
  <c r="F56" i="17"/>
  <c r="E56" i="17"/>
  <c r="C56" i="17"/>
  <c r="A56" i="17"/>
  <c r="K56" i="17" s="1"/>
  <c r="J55" i="17"/>
  <c r="G55" i="17"/>
  <c r="F55" i="17"/>
  <c r="E55" i="17"/>
  <c r="D55" i="17"/>
  <c r="C55" i="17"/>
  <c r="B55" i="17"/>
  <c r="A55" i="17"/>
  <c r="K55" i="17" s="1"/>
  <c r="J54" i="17"/>
  <c r="H54" i="17"/>
  <c r="G54" i="17"/>
  <c r="F54" i="17"/>
  <c r="D54" i="17"/>
  <c r="C54" i="17"/>
  <c r="B54" i="17"/>
  <c r="A54" i="17"/>
  <c r="K54" i="17" s="1"/>
  <c r="H53" i="17"/>
  <c r="G53" i="17"/>
  <c r="E53" i="17"/>
  <c r="D53" i="17"/>
  <c r="C53" i="17"/>
  <c r="B53" i="17"/>
  <c r="J52" i="17"/>
  <c r="H52" i="17"/>
  <c r="F52" i="17"/>
  <c r="E52" i="17"/>
  <c r="C52" i="17"/>
  <c r="J51" i="17"/>
  <c r="G51" i="17"/>
  <c r="F51" i="17"/>
  <c r="E51" i="17"/>
  <c r="D51" i="17"/>
  <c r="C51" i="17"/>
  <c r="B51" i="17"/>
  <c r="A51" i="17"/>
  <c r="K51" i="17" s="1"/>
  <c r="J50" i="17"/>
  <c r="H50" i="17"/>
  <c r="G50" i="17"/>
  <c r="F50" i="17"/>
  <c r="D50" i="17"/>
  <c r="B50" i="17"/>
  <c r="A50" i="17"/>
  <c r="H49" i="17"/>
  <c r="G49" i="17"/>
  <c r="E49" i="17"/>
  <c r="D49" i="17"/>
  <c r="C49" i="17"/>
  <c r="B49" i="17"/>
  <c r="J48" i="17"/>
  <c r="H48" i="17"/>
  <c r="F48" i="17"/>
  <c r="E48" i="17"/>
  <c r="D48" i="17"/>
  <c r="C48" i="17"/>
  <c r="A48" i="17"/>
  <c r="J47" i="17"/>
  <c r="H47" i="17"/>
  <c r="F47" i="17"/>
  <c r="E47" i="17"/>
  <c r="C47" i="17"/>
  <c r="A47" i="17"/>
  <c r="K47" i="17" s="1"/>
  <c r="J46" i="17"/>
  <c r="H46" i="17"/>
  <c r="F46" i="17"/>
  <c r="E46" i="17"/>
  <c r="C46" i="17"/>
  <c r="B46" i="17"/>
  <c r="A46" i="17"/>
  <c r="K46" i="17" s="1"/>
  <c r="J45" i="17"/>
  <c r="G45" i="17"/>
  <c r="F45" i="17"/>
  <c r="E45" i="17"/>
  <c r="D45" i="17"/>
  <c r="C45" i="17"/>
  <c r="B45" i="17"/>
  <c r="A45" i="17"/>
  <c r="K45" i="17" s="1"/>
  <c r="J44" i="17"/>
  <c r="H44" i="17"/>
  <c r="G44" i="17"/>
  <c r="F44" i="17"/>
  <c r="D44" i="17"/>
  <c r="B44" i="17"/>
  <c r="A44" i="17"/>
  <c r="J43" i="17"/>
  <c r="H43" i="17"/>
  <c r="G43" i="17"/>
  <c r="E43" i="17"/>
  <c r="D43" i="17"/>
  <c r="C43" i="17"/>
  <c r="B43" i="17"/>
  <c r="A43" i="17"/>
  <c r="J42" i="17"/>
  <c r="H42" i="17"/>
  <c r="F42" i="17"/>
  <c r="E42" i="17"/>
  <c r="C42" i="17"/>
  <c r="B42" i="17"/>
  <c r="J41" i="17"/>
  <c r="G41" i="17"/>
  <c r="F41" i="17"/>
  <c r="E41" i="17"/>
  <c r="D41" i="17"/>
  <c r="C41" i="17"/>
  <c r="B41" i="17"/>
  <c r="J40" i="17"/>
  <c r="H40" i="17"/>
  <c r="G40" i="17"/>
  <c r="F40" i="17"/>
  <c r="D40" i="17"/>
  <c r="B40" i="17"/>
  <c r="H39" i="17"/>
  <c r="G39" i="17"/>
  <c r="F39" i="17"/>
  <c r="E39" i="17"/>
  <c r="D39" i="17"/>
  <c r="C39" i="17"/>
  <c r="B39" i="17"/>
  <c r="J38" i="17"/>
  <c r="H38" i="17"/>
  <c r="G38" i="17"/>
  <c r="F38" i="17"/>
  <c r="E38" i="17"/>
  <c r="C38" i="17"/>
  <c r="A38" i="17"/>
  <c r="K38" i="17" s="1"/>
  <c r="J37" i="17"/>
  <c r="H37" i="17"/>
  <c r="G37" i="17"/>
  <c r="F37" i="17"/>
  <c r="E37" i="17"/>
  <c r="D37" i="17"/>
  <c r="C37" i="17"/>
  <c r="B37" i="17"/>
  <c r="J36" i="17"/>
  <c r="H36" i="17"/>
  <c r="G36" i="17"/>
  <c r="F36" i="17"/>
  <c r="D36" i="17"/>
  <c r="B36" i="17"/>
  <c r="A36" i="17"/>
  <c r="J35" i="17"/>
  <c r="H35" i="17"/>
  <c r="G35" i="17"/>
  <c r="E35" i="17"/>
  <c r="D35" i="17"/>
  <c r="C35" i="17"/>
  <c r="B35" i="17"/>
  <c r="A35" i="17"/>
  <c r="K35" i="17" s="1"/>
  <c r="J34" i="17"/>
  <c r="H34" i="17"/>
  <c r="F34" i="17"/>
  <c r="E34" i="17"/>
  <c r="C34" i="17"/>
  <c r="B34" i="17"/>
  <c r="A34" i="17"/>
  <c r="K34" i="17" s="1"/>
  <c r="J33" i="17"/>
  <c r="G33" i="17"/>
  <c r="F33" i="17"/>
  <c r="E33" i="17"/>
  <c r="D33" i="17"/>
  <c r="C33" i="17"/>
  <c r="B33" i="17"/>
  <c r="A33" i="17"/>
  <c r="H32" i="17"/>
  <c r="G32" i="17"/>
  <c r="E32" i="17"/>
  <c r="D32" i="17"/>
  <c r="C32" i="17"/>
  <c r="B32" i="17"/>
  <c r="J31" i="17"/>
  <c r="H31" i="17"/>
  <c r="G31" i="17"/>
  <c r="F31" i="17"/>
  <c r="E31" i="17"/>
  <c r="D31" i="17"/>
  <c r="C31" i="17"/>
  <c r="B31" i="17"/>
  <c r="A31" i="17"/>
  <c r="J30" i="17"/>
  <c r="H30" i="17"/>
  <c r="G30" i="17"/>
  <c r="F30" i="17"/>
  <c r="E30" i="17"/>
  <c r="D30" i="17"/>
  <c r="C30" i="17"/>
  <c r="B30" i="17"/>
  <c r="A30" i="17"/>
  <c r="J29" i="17"/>
  <c r="H29" i="17"/>
  <c r="G29" i="17"/>
  <c r="F29" i="17"/>
  <c r="E29" i="17"/>
  <c r="D29" i="17"/>
  <c r="C29" i="17"/>
  <c r="B29" i="17"/>
  <c r="A29" i="17"/>
  <c r="J28" i="17"/>
  <c r="H28" i="17"/>
  <c r="G28" i="17"/>
  <c r="F28" i="17"/>
  <c r="E28" i="17"/>
  <c r="D28" i="17"/>
  <c r="C28" i="17"/>
  <c r="B28" i="17"/>
  <c r="A28" i="17"/>
  <c r="K28" i="17" s="1"/>
  <c r="J27" i="17"/>
  <c r="H27" i="17"/>
  <c r="G27" i="17"/>
  <c r="F27" i="17"/>
  <c r="E27" i="17"/>
  <c r="D27" i="17"/>
  <c r="C27" i="17"/>
  <c r="B27" i="17"/>
  <c r="A27" i="17"/>
  <c r="J26" i="17"/>
  <c r="H26" i="17"/>
  <c r="G26" i="17"/>
  <c r="F26" i="17"/>
  <c r="E26" i="17"/>
  <c r="D26" i="17"/>
  <c r="C26" i="17"/>
  <c r="B26" i="17"/>
  <c r="A26" i="17"/>
  <c r="K26" i="17" s="1"/>
  <c r="J25" i="17"/>
  <c r="H25" i="17"/>
  <c r="G25" i="17"/>
  <c r="F25" i="17"/>
  <c r="E25" i="17"/>
  <c r="D25" i="17"/>
  <c r="C25" i="17"/>
  <c r="B25" i="17"/>
  <c r="A25" i="17"/>
  <c r="J24" i="17"/>
  <c r="H24" i="17"/>
  <c r="G24" i="17"/>
  <c r="F24" i="17"/>
  <c r="E24" i="17"/>
  <c r="D24" i="17"/>
  <c r="C24" i="17"/>
  <c r="B24" i="17"/>
  <c r="A24" i="17"/>
  <c r="J23" i="17"/>
  <c r="H23" i="17"/>
  <c r="G23" i="17"/>
  <c r="F23" i="17"/>
  <c r="E23" i="17"/>
  <c r="D23" i="17"/>
  <c r="C23" i="17"/>
  <c r="B23" i="17"/>
  <c r="A23" i="17"/>
  <c r="J22" i="17"/>
  <c r="H22" i="17"/>
  <c r="G22" i="17"/>
  <c r="F22" i="17"/>
  <c r="E22" i="17"/>
  <c r="D22" i="17"/>
  <c r="C22" i="17"/>
  <c r="B22" i="17"/>
  <c r="A22" i="17"/>
  <c r="K22" i="17" s="1"/>
  <c r="J21" i="17"/>
  <c r="H21" i="17"/>
  <c r="G21" i="17"/>
  <c r="F21" i="17"/>
  <c r="E21" i="17"/>
  <c r="D21" i="17"/>
  <c r="C21" i="17"/>
  <c r="B21" i="17"/>
  <c r="A21" i="17"/>
  <c r="J20" i="17"/>
  <c r="H20" i="17"/>
  <c r="G20" i="17"/>
  <c r="F20" i="17"/>
  <c r="E20" i="17"/>
  <c r="D20" i="17"/>
  <c r="C20" i="17"/>
  <c r="B20" i="17"/>
  <c r="A20" i="17"/>
  <c r="K20" i="17" s="1"/>
  <c r="J19" i="17"/>
  <c r="H19" i="17"/>
  <c r="G19" i="17"/>
  <c r="F19" i="17"/>
  <c r="E19" i="17"/>
  <c r="D19" i="17"/>
  <c r="C19" i="17"/>
  <c r="B19" i="17"/>
  <c r="A19" i="17"/>
  <c r="J18" i="17"/>
  <c r="H18" i="17"/>
  <c r="G18" i="17"/>
  <c r="F18" i="17"/>
  <c r="E18" i="17"/>
  <c r="D18" i="17"/>
  <c r="C18" i="17"/>
  <c r="B18" i="17"/>
  <c r="A18" i="17"/>
  <c r="J17" i="17"/>
  <c r="H17" i="17"/>
  <c r="G17" i="17"/>
  <c r="F17" i="17"/>
  <c r="E17" i="17"/>
  <c r="D17" i="17"/>
  <c r="C17" i="17"/>
  <c r="B17" i="17"/>
  <c r="A17" i="17"/>
  <c r="P16" i="16"/>
  <c r="J16" i="17" s="1"/>
  <c r="O16" i="16"/>
  <c r="N16" i="16"/>
  <c r="H16" i="17" s="1"/>
  <c r="M16" i="16"/>
  <c r="G16" i="17" s="1"/>
  <c r="L16" i="16"/>
  <c r="F16" i="17" s="1"/>
  <c r="K16" i="16"/>
  <c r="E16" i="17" s="1"/>
  <c r="G16" i="16"/>
  <c r="F16" i="16"/>
  <c r="D16" i="17" s="1"/>
  <c r="E16" i="16"/>
  <c r="D16" i="16"/>
  <c r="C16" i="17" s="1"/>
  <c r="C16" i="16"/>
  <c r="B16" i="16"/>
  <c r="B16" i="17" s="1"/>
  <c r="A16" i="16"/>
  <c r="A16" i="17" s="1"/>
  <c r="K16" i="17" s="1"/>
  <c r="P15" i="16"/>
  <c r="J15" i="17" s="1"/>
  <c r="O15" i="16"/>
  <c r="N15" i="16"/>
  <c r="H15" i="17" s="1"/>
  <c r="M15" i="16"/>
  <c r="G15" i="17" s="1"/>
  <c r="L15" i="16"/>
  <c r="F15" i="17" s="1"/>
  <c r="K15" i="16"/>
  <c r="E15" i="17" s="1"/>
  <c r="J15" i="16"/>
  <c r="I15" i="16"/>
  <c r="H15" i="16"/>
  <c r="G15" i="16"/>
  <c r="F15" i="16"/>
  <c r="D15" i="17" s="1"/>
  <c r="E15" i="16"/>
  <c r="D15" i="16"/>
  <c r="C15" i="17" s="1"/>
  <c r="C15" i="16"/>
  <c r="B15" i="16"/>
  <c r="B15" i="17" s="1"/>
  <c r="A15" i="16"/>
  <c r="A15" i="17" s="1"/>
  <c r="K15" i="17" s="1"/>
  <c r="P14" i="16"/>
  <c r="J14" i="17" s="1"/>
  <c r="O14" i="16"/>
  <c r="N14" i="16"/>
  <c r="H14" i="17" s="1"/>
  <c r="M14" i="16"/>
  <c r="G14" i="17" s="1"/>
  <c r="L14" i="16"/>
  <c r="F14" i="17" s="1"/>
  <c r="K14" i="16"/>
  <c r="E14" i="17" s="1"/>
  <c r="G14" i="16"/>
  <c r="F14" i="16"/>
  <c r="D14" i="17" s="1"/>
  <c r="E14" i="16"/>
  <c r="D14" i="16"/>
  <c r="C14" i="17" s="1"/>
  <c r="C14" i="16"/>
  <c r="B14" i="16"/>
  <c r="B14" i="17" s="1"/>
  <c r="A14" i="16"/>
  <c r="A14" i="17" s="1"/>
  <c r="K14" i="17" s="1"/>
  <c r="P13" i="16"/>
  <c r="J13" i="17" s="1"/>
  <c r="O13" i="16"/>
  <c r="N13" i="16"/>
  <c r="H13" i="17" s="1"/>
  <c r="M13" i="16"/>
  <c r="G13" i="17"/>
  <c r="L13" i="16"/>
  <c r="F13" i="17" s="1"/>
  <c r="K13" i="16"/>
  <c r="E13" i="17"/>
  <c r="G13" i="16"/>
  <c r="F13" i="16"/>
  <c r="D13" i="17" s="1"/>
  <c r="E13" i="16"/>
  <c r="D13" i="16"/>
  <c r="C13" i="17" s="1"/>
  <c r="C13" i="16"/>
  <c r="B13" i="16"/>
  <c r="B13" i="17" s="1"/>
  <c r="A13" i="16"/>
  <c r="A13" i="17" s="1"/>
  <c r="P12" i="16"/>
  <c r="J12" i="17" s="1"/>
  <c r="O12" i="16"/>
  <c r="N12" i="16"/>
  <c r="H12" i="17" s="1"/>
  <c r="M12" i="16"/>
  <c r="G12" i="17" s="1"/>
  <c r="L12" i="16"/>
  <c r="F12" i="17" s="1"/>
  <c r="K12" i="16"/>
  <c r="E12" i="17" s="1"/>
  <c r="G12" i="16"/>
  <c r="F12" i="16"/>
  <c r="D12" i="17" s="1"/>
  <c r="E12" i="16"/>
  <c r="D12" i="16"/>
  <c r="C12" i="17" s="1"/>
  <c r="C12" i="16"/>
  <c r="B12" i="16"/>
  <c r="B12" i="17" s="1"/>
  <c r="A12" i="16"/>
  <c r="A12" i="17" s="1"/>
  <c r="K12" i="17" s="1"/>
  <c r="P11" i="16"/>
  <c r="J11" i="17" s="1"/>
  <c r="O11" i="16"/>
  <c r="N11" i="16"/>
  <c r="H11" i="17"/>
  <c r="M11" i="16"/>
  <c r="G11" i="17" s="1"/>
  <c r="L11" i="16"/>
  <c r="F11" i="17"/>
  <c r="K11" i="16"/>
  <c r="E11" i="17" s="1"/>
  <c r="G11" i="16"/>
  <c r="F11" i="16"/>
  <c r="D11" i="17" s="1"/>
  <c r="E11" i="16"/>
  <c r="D11" i="16"/>
  <c r="C11" i="17" s="1"/>
  <c r="C11" i="16"/>
  <c r="B11" i="16"/>
  <c r="B11" i="17" s="1"/>
  <c r="A11" i="16"/>
  <c r="A11" i="17" s="1"/>
  <c r="P10" i="16"/>
  <c r="J10" i="17" s="1"/>
  <c r="O10" i="16"/>
  <c r="N10" i="16"/>
  <c r="H10" i="17" s="1"/>
  <c r="M10" i="16"/>
  <c r="G10" i="17" s="1"/>
  <c r="L10" i="16"/>
  <c r="F10" i="17" s="1"/>
  <c r="K10" i="16"/>
  <c r="E10" i="17" s="1"/>
  <c r="G10" i="16"/>
  <c r="F10" i="16"/>
  <c r="D10" i="17" s="1"/>
  <c r="E10" i="16"/>
  <c r="D10" i="16"/>
  <c r="C10" i="17" s="1"/>
  <c r="C10" i="16"/>
  <c r="B10" i="16"/>
  <c r="B10" i="17" s="1"/>
  <c r="A10" i="16"/>
  <c r="A10" i="17" s="1"/>
  <c r="P9" i="16"/>
  <c r="J9" i="17" s="1"/>
  <c r="O9" i="16"/>
  <c r="N9" i="16"/>
  <c r="H9" i="17" s="1"/>
  <c r="M9" i="16"/>
  <c r="G9" i="17"/>
  <c r="L9" i="16"/>
  <c r="F9" i="17" s="1"/>
  <c r="K9" i="16"/>
  <c r="E9" i="17"/>
  <c r="G9" i="16"/>
  <c r="F9" i="16"/>
  <c r="D9" i="17" s="1"/>
  <c r="E9" i="16"/>
  <c r="D9" i="16"/>
  <c r="C9" i="17" s="1"/>
  <c r="C9" i="16"/>
  <c r="B9" i="16"/>
  <c r="B9" i="17" s="1"/>
  <c r="A9" i="16"/>
  <c r="A9" i="17" s="1"/>
  <c r="P8" i="16"/>
  <c r="J8" i="17" s="1"/>
  <c r="O8" i="16"/>
  <c r="N8" i="16"/>
  <c r="H8" i="17" s="1"/>
  <c r="M8" i="16"/>
  <c r="G8" i="17" s="1"/>
  <c r="L8" i="16"/>
  <c r="F8" i="17" s="1"/>
  <c r="K8" i="16"/>
  <c r="E8" i="17" s="1"/>
  <c r="G8" i="16"/>
  <c r="F8" i="16"/>
  <c r="D8" i="17" s="1"/>
  <c r="E8" i="16"/>
  <c r="D8" i="16"/>
  <c r="C8" i="17" s="1"/>
  <c r="C8" i="16"/>
  <c r="B8" i="16"/>
  <c r="B8" i="17" s="1"/>
  <c r="A8" i="16"/>
  <c r="A8" i="17" s="1"/>
  <c r="K8" i="17" s="1"/>
  <c r="P7" i="16"/>
  <c r="J7" i="17" s="1"/>
  <c r="O7" i="16"/>
  <c r="N7" i="16"/>
  <c r="H7" i="17"/>
  <c r="M7" i="16"/>
  <c r="G7" i="17" s="1"/>
  <c r="L7" i="16"/>
  <c r="F7" i="17"/>
  <c r="K7" i="16"/>
  <c r="E7" i="17" s="1"/>
  <c r="G7" i="16"/>
  <c r="F7" i="16"/>
  <c r="D7" i="17" s="1"/>
  <c r="E7" i="16"/>
  <c r="D7" i="16"/>
  <c r="C7" i="17" s="1"/>
  <c r="C7" i="16"/>
  <c r="B7" i="16"/>
  <c r="B7" i="17" s="1"/>
  <c r="A7" i="16"/>
  <c r="A7" i="17" s="1"/>
  <c r="K7" i="17" s="1"/>
  <c r="P6" i="16"/>
  <c r="J6" i="17" s="1"/>
  <c r="O6" i="16"/>
  <c r="N6" i="16"/>
  <c r="H6" i="17" s="1"/>
  <c r="M6" i="16"/>
  <c r="G6" i="17" s="1"/>
  <c r="L6" i="16"/>
  <c r="F6" i="17" s="1"/>
  <c r="K6" i="16"/>
  <c r="E6" i="17" s="1"/>
  <c r="G6" i="16"/>
  <c r="F6" i="16"/>
  <c r="D6" i="17" s="1"/>
  <c r="E6" i="16"/>
  <c r="D6" i="16"/>
  <c r="C6" i="17" s="1"/>
  <c r="C6" i="16"/>
  <c r="B6" i="16"/>
  <c r="B6" i="17" s="1"/>
  <c r="A6" i="16"/>
  <c r="A6" i="17" s="1"/>
  <c r="K6" i="17" s="1"/>
  <c r="P5" i="16"/>
  <c r="J5" i="17" s="1"/>
  <c r="O5" i="16"/>
  <c r="N5" i="16"/>
  <c r="H5" i="17" s="1"/>
  <c r="M5" i="16"/>
  <c r="G5" i="17"/>
  <c r="L5" i="16"/>
  <c r="F5" i="17"/>
  <c r="K5" i="16"/>
  <c r="E5" i="17"/>
  <c r="G5" i="16"/>
  <c r="F5" i="16"/>
  <c r="D5" i="17" s="1"/>
  <c r="E5" i="16"/>
  <c r="D5" i="16"/>
  <c r="C5" i="17" s="1"/>
  <c r="C5" i="16"/>
  <c r="B5" i="16"/>
  <c r="B5" i="17" s="1"/>
  <c r="A5" i="16"/>
  <c r="A5" i="17" s="1"/>
  <c r="K5" i="17" s="1"/>
  <c r="P4" i="16"/>
  <c r="J4" i="17" s="1"/>
  <c r="O4" i="16"/>
  <c r="N4" i="16"/>
  <c r="H4" i="17" s="1"/>
  <c r="M4" i="16"/>
  <c r="G4" i="17" s="1"/>
  <c r="L4" i="16"/>
  <c r="F4" i="17" s="1"/>
  <c r="K4" i="16"/>
  <c r="E4" i="17" s="1"/>
  <c r="G4" i="16"/>
  <c r="F4" i="16"/>
  <c r="D4" i="17" s="1"/>
  <c r="E4" i="16"/>
  <c r="D4" i="16"/>
  <c r="C4" i="17" s="1"/>
  <c r="C4" i="16"/>
  <c r="B4" i="16"/>
  <c r="B4" i="17" s="1"/>
  <c r="A4" i="16"/>
  <c r="A4" i="17" s="1"/>
  <c r="K4" i="17" s="1"/>
  <c r="P3" i="16"/>
  <c r="J3" i="17" s="1"/>
  <c r="O3" i="16"/>
  <c r="N3" i="16"/>
  <c r="H3" i="17" s="1"/>
  <c r="M3" i="16"/>
  <c r="G3" i="17" s="1"/>
  <c r="L3" i="16"/>
  <c r="F3" i="17" s="1"/>
  <c r="K3" i="16"/>
  <c r="E3" i="17" s="1"/>
  <c r="G3" i="16"/>
  <c r="F3" i="16"/>
  <c r="D3" i="17" s="1"/>
  <c r="E3" i="16"/>
  <c r="D3" i="16"/>
  <c r="C3" i="17" s="1"/>
  <c r="C3" i="16"/>
  <c r="B3" i="16"/>
  <c r="B3" i="17" s="1"/>
  <c r="A3" i="16"/>
  <c r="A3" i="17" s="1"/>
  <c r="K3" i="17" s="1"/>
  <c r="P2" i="16"/>
  <c r="J2" i="17" s="1"/>
  <c r="O2" i="16"/>
  <c r="N2" i="16"/>
  <c r="H2" i="17" s="1"/>
  <c r="M2" i="16"/>
  <c r="G2" i="17" s="1"/>
  <c r="L2" i="16"/>
  <c r="F2" i="17" s="1"/>
  <c r="K2" i="16"/>
  <c r="E2" i="17" s="1"/>
  <c r="G2" i="16"/>
  <c r="F2" i="16"/>
  <c r="D2" i="17" s="1"/>
  <c r="E2" i="16"/>
  <c r="D2" i="16"/>
  <c r="C2" i="17" s="1"/>
  <c r="C2" i="16"/>
  <c r="B2" i="16"/>
  <c r="B2" i="17" s="1"/>
  <c r="A2" i="16"/>
  <c r="A2" i="17" s="1"/>
  <c r="K2" i="17" s="1"/>
  <c r="J13" i="16"/>
  <c r="I13" i="16"/>
  <c r="H13" i="16"/>
  <c r="H12" i="16"/>
  <c r="J11" i="16"/>
  <c r="I11" i="16"/>
  <c r="H11" i="16"/>
  <c r="J10" i="16"/>
  <c r="J9" i="16"/>
  <c r="I9" i="16"/>
  <c r="H9" i="16"/>
  <c r="I8" i="16"/>
  <c r="J7" i="16"/>
  <c r="I7" i="16"/>
  <c r="H7" i="16"/>
  <c r="J5" i="16"/>
  <c r="I5" i="16"/>
  <c r="H5" i="16"/>
  <c r="J3" i="16"/>
  <c r="I3" i="16"/>
  <c r="H3" i="16"/>
  <c r="J2" i="16"/>
  <c r="I37" i="6"/>
  <c r="H2" i="16" s="1"/>
  <c r="E24" i="6"/>
  <c r="E23" i="6"/>
  <c r="A142" i="17"/>
  <c r="K142" i="17" s="1"/>
  <c r="A112" i="17"/>
  <c r="A97" i="17"/>
  <c r="K97" i="17" s="1"/>
  <c r="A87" i="17"/>
  <c r="K87" i="17" s="1"/>
  <c r="A86" i="17"/>
  <c r="A82" i="17"/>
  <c r="A52" i="17"/>
  <c r="K52" i="17" s="1"/>
  <c r="A42" i="17"/>
  <c r="A40" i="17"/>
  <c r="K40" i="17" s="1"/>
  <c r="A41" i="17"/>
  <c r="A37" i="17"/>
  <c r="K37" i="17" s="1"/>
  <c r="K79" i="17"/>
  <c r="K96" i="17"/>
  <c r="K124" i="17"/>
  <c r="K128" i="17"/>
  <c r="K132" i="17"/>
  <c r="K140" i="17"/>
  <c r="K144" i="17"/>
  <c r="K148" i="17"/>
  <c r="K17" i="17"/>
  <c r="K19" i="17"/>
  <c r="K74" i="17"/>
  <c r="K21" i="17"/>
  <c r="K23" i="17"/>
  <c r="K68" i="17"/>
  <c r="K108" i="17"/>
  <c r="K36" i="17"/>
  <c r="K42" i="17"/>
  <c r="K65" i="17"/>
  <c r="K100" i="17"/>
  <c r="K145" i="17"/>
  <c r="K149" i="17"/>
  <c r="K24" i="17"/>
  <c r="K27" i="17"/>
  <c r="K48" i="17"/>
  <c r="K69" i="17"/>
  <c r="K101" i="17"/>
  <c r="K125" i="17"/>
  <c r="K129" i="17"/>
  <c r="K30" i="17"/>
  <c r="K10" i="17"/>
  <c r="K25" i="17"/>
  <c r="K29" i="17"/>
  <c r="K43" i="17"/>
  <c r="K50" i="17"/>
  <c r="K63" i="17"/>
  <c r="K104" i="17"/>
  <c r="K112" i="17"/>
  <c r="K141" i="17"/>
  <c r="K31" i="17"/>
  <c r="K73" i="17"/>
  <c r="K44" i="17"/>
  <c r="K66" i="17"/>
  <c r="K70" i="17"/>
  <c r="K82" i="17"/>
  <c r="K86" i="17"/>
  <c r="K90" i="17"/>
  <c r="K94" i="17"/>
  <c r="K106" i="17"/>
  <c r="K110" i="17"/>
  <c r="K122" i="17"/>
  <c r="K138" i="17"/>
  <c r="K9" i="17"/>
  <c r="K11" i="17"/>
  <c r="K13" i="17"/>
  <c r="K18" i="17"/>
  <c r="K33" i="17"/>
  <c r="K41" i="17"/>
  <c r="K83" i="17"/>
  <c r="K91" i="17"/>
  <c r="K111" i="17"/>
  <c r="K123" i="17"/>
  <c r="K139" i="17"/>
  <c r="K143" i="17"/>
  <c r="K147" i="17"/>
  <c r="K151" i="17"/>
  <c r="I66" i="17"/>
  <c r="I19" i="17"/>
  <c r="I55" i="17"/>
  <c r="I120" i="17"/>
  <c r="I83" i="17"/>
  <c r="I77" i="17"/>
  <c r="I151" i="17"/>
  <c r="I127" i="17"/>
  <c r="I42" i="17"/>
  <c r="I145" i="17"/>
  <c r="I142" i="17"/>
  <c r="I26" i="17"/>
  <c r="I92" i="17"/>
  <c r="I57" i="17"/>
  <c r="I125" i="17"/>
  <c r="I71" i="17"/>
  <c r="I108" i="17"/>
  <c r="I137" i="17"/>
  <c r="I27" i="17"/>
  <c r="I150" i="17"/>
  <c r="I58" i="17"/>
  <c r="I122" i="17"/>
  <c r="I31" i="17"/>
  <c r="I111" i="17"/>
  <c r="I81" i="17"/>
  <c r="I34" i="17"/>
  <c r="I52" i="17"/>
  <c r="I69" i="17"/>
  <c r="I98" i="17"/>
  <c r="I143" i="17"/>
  <c r="I49" i="17"/>
  <c r="I141" i="17"/>
  <c r="I8" i="17"/>
  <c r="I12" i="17"/>
  <c r="I70" i="17"/>
  <c r="I110" i="17"/>
  <c r="I32" i="17"/>
  <c r="I112" i="17"/>
  <c r="I62" i="17"/>
  <c r="I124" i="17"/>
  <c r="I14" i="17"/>
  <c r="I140" i="17"/>
  <c r="I89" i="17"/>
  <c r="I135" i="17"/>
  <c r="I37" i="17"/>
  <c r="I148" i="17"/>
  <c r="I2" i="17"/>
  <c r="I130" i="17"/>
  <c r="I54" i="17"/>
  <c r="I121" i="17"/>
  <c r="I63" i="17"/>
  <c r="I25" i="17"/>
  <c r="I129" i="17"/>
  <c r="I36" i="17"/>
  <c r="I23" i="17"/>
  <c r="I102" i="17"/>
  <c r="I3" i="17"/>
  <c r="I149" i="17"/>
  <c r="I17" i="17"/>
  <c r="I123" i="17"/>
  <c r="I33" i="17"/>
  <c r="I35" i="17"/>
  <c r="I109" i="17"/>
  <c r="I119" i="17"/>
  <c r="I75" i="17"/>
  <c r="I91" i="17"/>
  <c r="I22" i="17"/>
  <c r="I51" i="17"/>
  <c r="I116" i="17"/>
  <c r="I20" i="17"/>
  <c r="I97" i="17"/>
  <c r="I78" i="17"/>
  <c r="I56" i="17"/>
  <c r="I99" i="17"/>
  <c r="I65" i="17"/>
  <c r="I79" i="17"/>
  <c r="I85" i="17"/>
  <c r="I86" i="17"/>
  <c r="I47" i="17"/>
  <c r="I38" i="17"/>
  <c r="I94" i="17"/>
  <c r="I7" i="17"/>
  <c r="I21" i="17"/>
  <c r="I76" i="17"/>
  <c r="I64" i="17"/>
  <c r="I105" i="17"/>
  <c r="I88" i="17"/>
  <c r="I59" i="17"/>
  <c r="I136" i="17"/>
  <c r="I10" i="17"/>
  <c r="I101" i="17"/>
  <c r="I30" i="17"/>
  <c r="I96" i="17"/>
  <c r="I117" i="17"/>
  <c r="I41" i="17"/>
  <c r="I144" i="17"/>
  <c r="I24" i="17"/>
  <c r="I106" i="17"/>
  <c r="I95" i="17"/>
  <c r="I133" i="17"/>
  <c r="I28" i="17"/>
  <c r="I131" i="17"/>
  <c r="I61" i="17"/>
  <c r="I4" i="17"/>
  <c r="I90" i="17"/>
  <c r="I45" i="17"/>
  <c r="I132" i="17"/>
  <c r="I107" i="17"/>
  <c r="I48" i="17"/>
  <c r="I87" i="17"/>
  <c r="I9" i="17"/>
  <c r="I84" i="17"/>
  <c r="I104" i="17"/>
  <c r="I5" i="17"/>
  <c r="I15" i="17"/>
  <c r="I115" i="17"/>
  <c r="I100" i="17"/>
  <c r="I29" i="17"/>
  <c r="I128" i="17"/>
  <c r="I43" i="17"/>
  <c r="I73" i="17"/>
  <c r="I44" i="17"/>
  <c r="I74" i="17"/>
  <c r="I13" i="17"/>
  <c r="I68" i="17"/>
  <c r="I118" i="17"/>
  <c r="I11" i="17"/>
  <c r="I126" i="17"/>
  <c r="I39" i="17"/>
  <c r="I113" i="17"/>
  <c r="I80" i="17"/>
  <c r="I82" i="17"/>
  <c r="I50" i="17"/>
  <c r="I93" i="17"/>
  <c r="I138" i="17"/>
  <c r="I139" i="17"/>
  <c r="I67" i="17"/>
  <c r="I60" i="17"/>
  <c r="I147" i="17"/>
  <c r="I53" i="17"/>
  <c r="I134" i="17"/>
  <c r="I46" i="17"/>
  <c r="I72" i="17"/>
  <c r="I6" i="17"/>
  <c r="I16" i="17"/>
  <c r="I40" i="17"/>
  <c r="I103" i="17"/>
  <c r="I18" i="17"/>
  <c r="I114" i="17"/>
  <c r="I146" i="17"/>
  <c r="G52" i="26" l="1"/>
  <c r="H79" i="16"/>
  <c r="G52" i="24"/>
  <c r="G52" i="23"/>
  <c r="G52" i="20"/>
  <c r="G52" i="18"/>
  <c r="G52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Marie</author>
    <author>Petr Janík</author>
  </authors>
  <commentList>
    <comment ref="O11" authorId="0" shapeId="0" xr:uid="{00000000-0006-0000-0000-000001000000}">
      <text>
        <r>
          <rPr>
            <sz val="8"/>
            <color indexed="81"/>
            <rFont val="Tahoma"/>
            <family val="2"/>
          </rPr>
          <t xml:space="preserve">Zadejte materiál, na který chcete laminát zalisovat.
</t>
        </r>
      </text>
    </comment>
    <comment ref="O13" authorId="0" shapeId="0" xr:uid="{00000000-0006-0000-0000-000002000000}">
      <text>
        <r>
          <rPr>
            <sz val="8"/>
            <color indexed="81"/>
            <rFont val="Tahoma"/>
            <family val="2"/>
          </rPr>
          <t>Zadejte název laminátu, který chcete nalisovat.</t>
        </r>
      </text>
    </comment>
    <comment ref="Q23" authorId="0" shapeId="0" xr:uid="{00000000-0006-0000-0000-000003000000}">
      <text>
        <r>
          <rPr>
            <sz val="8"/>
            <color indexed="81"/>
            <rFont val="Tahoma"/>
            <family val="2"/>
          </rPr>
          <t>Zadejte objednací číslo materiálu, na který chcete folii zalisovat. Číslo najdete v ceníku nebo na portálu DÉMOS.</t>
        </r>
      </text>
    </comment>
    <comment ref="Q24" authorId="0" shapeId="0" xr:uid="{00000000-0006-0000-0000-000004000000}">
      <text>
        <r>
          <rPr>
            <sz val="8"/>
            <color indexed="81"/>
            <rFont val="Tahoma"/>
            <family val="2"/>
          </rPr>
          <t>Uveďte název folie, kterou chcete zalisovat.</t>
        </r>
      </text>
    </comment>
    <comment ref="E25" authorId="0" shapeId="0" xr:uid="{00000000-0006-0000-0000-000005000000}">
      <text>
        <r>
          <rPr>
            <sz val="8"/>
            <color indexed="81"/>
            <rFont val="Tahoma"/>
            <family val="2"/>
          </rPr>
          <t>Zadejte tlouštku nosiče v mm. Popř kombinaci např 18mm+10mm.</t>
        </r>
      </text>
    </comment>
    <comment ref="E26" authorId="0" shapeId="0" xr:uid="{00000000-0006-0000-0000-000006000000}">
      <text>
        <r>
          <rPr>
            <sz val="8"/>
            <color indexed="81"/>
            <rFont val="Tahoma"/>
            <family val="2"/>
          </rPr>
          <t>Počet kusů vyplňujete jen v případě, že chcete materiál jen zalisovat bez dalších operací. V případě, že se materiál formátuje popř olepuje, tak platí tabulka s výpisem jednotlivých dílců</t>
        </r>
      </text>
    </comment>
    <comment ref="Q26" authorId="0" shapeId="0" xr:uid="{00000000-0006-0000-0000-000007000000}">
      <text>
        <r>
          <rPr>
            <sz val="8"/>
            <color indexed="81"/>
            <rFont val="Tahoma"/>
            <family val="2"/>
          </rPr>
          <t>Zadejte název laminátu, který chcete nalisovat na levou stranu dílce.</t>
        </r>
      </text>
    </comment>
    <comment ref="E29" authorId="1" shapeId="0" xr:uid="{00000000-0006-0000-0000-000008000000}">
      <text>
        <r>
          <rPr>
            <sz val="9"/>
            <color indexed="81"/>
            <rFont val="Tahoma"/>
            <family val="2"/>
          </rPr>
          <t>Zadejte tlouštku nosiče v mm. Popř kombinaci např 18mm+10mm.</t>
        </r>
      </text>
    </comment>
    <comment ref="B34" authorId="1" shapeId="0" xr:uid="{00000000-0006-0000-0000-000009000000}">
      <text>
        <r>
          <rPr>
            <sz val="9"/>
            <color indexed="81"/>
            <rFont val="Tahoma"/>
            <family val="2"/>
          </rPr>
          <t>Zadejte název dílce, který bude zobrazen na samolepícím štítku.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Marie</author>
    <author>Petr Janík</author>
  </authors>
  <commentList>
    <comment ref="O11" authorId="0" shapeId="0" xr:uid="{00000000-0006-0000-0900-000001000000}">
      <text>
        <r>
          <rPr>
            <sz val="8"/>
            <color indexed="81"/>
            <rFont val="Tahoma"/>
            <family val="2"/>
          </rPr>
          <t xml:space="preserve">Zadejte materiál, na který chcete laminát zalisovat.
</t>
        </r>
      </text>
    </comment>
    <comment ref="O13" authorId="0" shapeId="0" xr:uid="{00000000-0006-0000-0900-000002000000}">
      <text>
        <r>
          <rPr>
            <sz val="8"/>
            <color indexed="81"/>
            <rFont val="Tahoma"/>
            <family val="2"/>
          </rPr>
          <t>Zadejte název laminátu, který chcete nalisovat.</t>
        </r>
      </text>
    </comment>
    <comment ref="O15" authorId="0" shapeId="0" xr:uid="{00000000-0006-0000-0900-000003000000}">
      <text>
        <r>
          <rPr>
            <sz val="8"/>
            <color indexed="81"/>
            <rFont val="Tahoma"/>
            <family val="2"/>
          </rPr>
          <t>Zadejte si název akce který se Vám zobrazí na štítku každého dílce</t>
        </r>
      </text>
    </comment>
    <comment ref="Q23" authorId="0" shapeId="0" xr:uid="{00000000-0006-0000-0900-000004000000}">
      <text>
        <r>
          <rPr>
            <sz val="8"/>
            <color indexed="81"/>
            <rFont val="Tahoma"/>
            <family val="2"/>
          </rPr>
          <t>Zadejte objednací číslo materiálu, na který chcete folii zalisovat. Číslo najdete v ceníku nebo na portálu DÉMOS.</t>
        </r>
      </text>
    </comment>
    <comment ref="Q24" authorId="0" shapeId="0" xr:uid="{00000000-0006-0000-0900-000005000000}">
      <text>
        <r>
          <rPr>
            <sz val="8"/>
            <color indexed="81"/>
            <rFont val="Tahoma"/>
            <family val="2"/>
          </rPr>
          <t>Uveďte název folie, kterou chcete zalisovat.</t>
        </r>
      </text>
    </comment>
    <comment ref="E25" authorId="0" shapeId="0" xr:uid="{00000000-0006-0000-0900-000006000000}">
      <text>
        <r>
          <rPr>
            <sz val="8"/>
            <color indexed="81"/>
            <rFont val="Tahoma"/>
            <family val="2"/>
          </rPr>
          <t>Zadejte tlouštku nosiče v mm. Popř kombinaci např 18mm+10mm.</t>
        </r>
      </text>
    </comment>
    <comment ref="E26" authorId="0" shapeId="0" xr:uid="{00000000-0006-0000-0900-000007000000}">
      <text>
        <r>
          <rPr>
            <sz val="8"/>
            <color indexed="81"/>
            <rFont val="Tahoma"/>
            <family val="2"/>
          </rPr>
          <t>Počet kusů vyplňujete jen v případě, že chcete materiál jen zalisovat bez dalších operací. V případě, že se materiál formátuje popř olepuje, tak platí tabulka s výpisem jednotlivých dílců</t>
        </r>
      </text>
    </comment>
    <comment ref="Q26" authorId="0" shapeId="0" xr:uid="{00000000-0006-0000-0900-000008000000}">
      <text>
        <r>
          <rPr>
            <sz val="8"/>
            <color indexed="81"/>
            <rFont val="Tahoma"/>
            <family val="2"/>
          </rPr>
          <t>Zadejte název laminátu, který chcete nalisovat na levou stranu dílce.</t>
        </r>
      </text>
    </comment>
    <comment ref="E29" authorId="1" shapeId="0" xr:uid="{00000000-0006-0000-0900-000009000000}">
      <text>
        <r>
          <rPr>
            <sz val="9"/>
            <color indexed="81"/>
            <rFont val="Tahoma"/>
            <family val="2"/>
          </rPr>
          <t>Zadejte tlouštku nosiče v mm. Popř kombinaci např 18mm+10mm.</t>
        </r>
      </text>
    </comment>
    <comment ref="B34" authorId="1" shapeId="0" xr:uid="{00000000-0006-0000-0900-00000A000000}">
      <text>
        <r>
          <rPr>
            <sz val="9"/>
            <color indexed="81"/>
            <rFont val="Tahoma"/>
            <family val="2"/>
          </rPr>
          <t>Zadejte název dílce, který bude zobrazen na samolepícím štítku.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Marie</author>
    <author>Petr Janík</author>
  </authors>
  <commentList>
    <comment ref="O11" authorId="0" shapeId="0" xr:uid="{00000000-0006-0000-0100-000001000000}">
      <text>
        <r>
          <rPr>
            <sz val="8"/>
            <color indexed="81"/>
            <rFont val="Tahoma"/>
            <family val="2"/>
          </rPr>
          <t>Zadejte materiál, na který chcete laminát zalisovat.</t>
        </r>
      </text>
    </comment>
    <comment ref="O13" authorId="0" shapeId="0" xr:uid="{00000000-0006-0000-0100-000002000000}">
      <text>
        <r>
          <rPr>
            <sz val="8"/>
            <color indexed="81"/>
            <rFont val="Tahoma"/>
            <family val="2"/>
          </rPr>
          <t>Zadejte název laminátu, který chcete nalisovat.</t>
        </r>
      </text>
    </comment>
    <comment ref="O15" authorId="0" shapeId="0" xr:uid="{00000000-0006-0000-0100-000003000000}">
      <text>
        <r>
          <rPr>
            <sz val="8"/>
            <color indexed="81"/>
            <rFont val="Tahoma"/>
            <family val="2"/>
          </rPr>
          <t>Zadejte si název akce který se Vám zobrazí na štítku každého dílce</t>
        </r>
      </text>
    </comment>
    <comment ref="Q23" authorId="0" shapeId="0" xr:uid="{00000000-0006-0000-0100-000004000000}">
      <text>
        <r>
          <rPr>
            <sz val="8"/>
            <color indexed="81"/>
            <rFont val="Tahoma"/>
            <family val="2"/>
          </rPr>
          <t>Zadejte objednací číslo materiálu, na který chcete folii zalisovat. Číslo najdete v ceníku nebo na portálu DÉMOS.</t>
        </r>
      </text>
    </comment>
    <comment ref="Q24" authorId="0" shapeId="0" xr:uid="{00000000-0006-0000-0100-000005000000}">
      <text>
        <r>
          <rPr>
            <sz val="8"/>
            <color indexed="81"/>
            <rFont val="Tahoma"/>
            <family val="2"/>
          </rPr>
          <t>Uveďte název folie, kterou chcete zalisovat.</t>
        </r>
      </text>
    </comment>
    <comment ref="E25" authorId="0" shapeId="0" xr:uid="{00000000-0006-0000-0100-000006000000}">
      <text>
        <r>
          <rPr>
            <sz val="8"/>
            <color indexed="81"/>
            <rFont val="Tahoma"/>
            <family val="2"/>
          </rPr>
          <t>Zadejte tlouštku nosiče v mm. Popř kombinaci např 18mm+10mm.</t>
        </r>
      </text>
    </comment>
    <comment ref="E26" authorId="0" shapeId="0" xr:uid="{00000000-0006-0000-0100-000007000000}">
      <text>
        <r>
          <rPr>
            <sz val="8"/>
            <color indexed="81"/>
            <rFont val="Tahoma"/>
            <family val="2"/>
          </rPr>
          <t>Počet kusů vyplňujete jen v případě, že chcete materiál jen zalisovat bez dalších operací. V případě, že se materiál formátuje popř olepuje, tak platí tabulka s výpisem jednotlivých dílců</t>
        </r>
      </text>
    </comment>
    <comment ref="Q26" authorId="0" shapeId="0" xr:uid="{00000000-0006-0000-0100-000008000000}">
      <text>
        <r>
          <rPr>
            <sz val="8"/>
            <color indexed="81"/>
            <rFont val="Tahoma"/>
            <family val="2"/>
          </rPr>
          <t>Zadejte název laminátu, který chcete nalisovat na levou stranu dílce.</t>
        </r>
      </text>
    </comment>
    <comment ref="E29" authorId="1" shapeId="0" xr:uid="{00000000-0006-0000-0100-000009000000}">
      <text>
        <r>
          <rPr>
            <sz val="9"/>
            <color indexed="81"/>
            <rFont val="Tahoma"/>
            <family val="2"/>
          </rPr>
          <t>Zadejte tlouštku nosiče v mm. Popř kombinaci např 18mm+10mm.</t>
        </r>
      </text>
    </comment>
    <comment ref="B34" authorId="1" shapeId="0" xr:uid="{00000000-0006-0000-0100-00000A000000}">
      <text>
        <r>
          <rPr>
            <sz val="9"/>
            <color indexed="81"/>
            <rFont val="Tahoma"/>
            <family val="2"/>
          </rPr>
          <t>Zadejte název dílce, který bude zobrazen na samolepícím štítku.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Marie</author>
    <author>Petr Janík</author>
  </authors>
  <commentList>
    <comment ref="O11" authorId="0" shapeId="0" xr:uid="{00000000-0006-0000-0200-000001000000}">
      <text>
        <r>
          <rPr>
            <sz val="8"/>
            <color indexed="81"/>
            <rFont val="Tahoma"/>
            <family val="2"/>
          </rPr>
          <t>Zadejte materiál, na který chcete laminát zalisovat.</t>
        </r>
      </text>
    </comment>
    <comment ref="O13" authorId="0" shapeId="0" xr:uid="{00000000-0006-0000-0200-000002000000}">
      <text>
        <r>
          <rPr>
            <sz val="8"/>
            <color indexed="81"/>
            <rFont val="Tahoma"/>
            <family val="2"/>
          </rPr>
          <t>Zadejte název laminátu, který chcete nalisovat.</t>
        </r>
      </text>
    </comment>
    <comment ref="O15" authorId="0" shapeId="0" xr:uid="{00000000-0006-0000-0200-000003000000}">
      <text>
        <r>
          <rPr>
            <sz val="8"/>
            <color indexed="81"/>
            <rFont val="Tahoma"/>
            <family val="2"/>
          </rPr>
          <t>Zadejte si název akce který se Vám zobrazí na štítku každého dílce</t>
        </r>
      </text>
    </comment>
    <comment ref="Q23" authorId="0" shapeId="0" xr:uid="{00000000-0006-0000-0200-000004000000}">
      <text>
        <r>
          <rPr>
            <sz val="8"/>
            <color indexed="81"/>
            <rFont val="Tahoma"/>
            <family val="2"/>
          </rPr>
          <t>Zadejte objednací číslo materiálu, na který chcete folii zalisovat. Číslo najdete v ceníku nebo na portálu DÉMOS.</t>
        </r>
      </text>
    </comment>
    <comment ref="Q24" authorId="0" shapeId="0" xr:uid="{00000000-0006-0000-0200-000005000000}">
      <text>
        <r>
          <rPr>
            <sz val="8"/>
            <color indexed="81"/>
            <rFont val="Tahoma"/>
            <family val="2"/>
          </rPr>
          <t>Uveďte název folie, kterou chcete zalisovat.</t>
        </r>
      </text>
    </comment>
    <comment ref="E25" authorId="0" shapeId="0" xr:uid="{00000000-0006-0000-0200-000006000000}">
      <text>
        <r>
          <rPr>
            <sz val="8"/>
            <color indexed="81"/>
            <rFont val="Tahoma"/>
            <family val="2"/>
          </rPr>
          <t>Zadejte tlouštku nosiče v mm. Popř kombinaci např 18mm+10mm.</t>
        </r>
      </text>
    </comment>
    <comment ref="E26" authorId="0" shapeId="0" xr:uid="{00000000-0006-0000-0200-000007000000}">
      <text>
        <r>
          <rPr>
            <sz val="8"/>
            <color indexed="81"/>
            <rFont val="Tahoma"/>
            <family val="2"/>
          </rPr>
          <t>Počet kusů vyplňujete jen v případě, že chcete materiál jen zalisovat bez dalších operací. V případě, že se materiál formátuje popř olepuje, tak platí tabulka s výpisem jednotlivých dílců</t>
        </r>
      </text>
    </comment>
    <comment ref="Q26" authorId="0" shapeId="0" xr:uid="{00000000-0006-0000-0200-000008000000}">
      <text>
        <r>
          <rPr>
            <sz val="8"/>
            <color indexed="81"/>
            <rFont val="Tahoma"/>
            <family val="2"/>
          </rPr>
          <t>Zadejte název laminátu, který chcete nalisovat na levou stranu dílce.</t>
        </r>
      </text>
    </comment>
    <comment ref="E29" authorId="1" shapeId="0" xr:uid="{00000000-0006-0000-0200-000009000000}">
      <text>
        <r>
          <rPr>
            <sz val="9"/>
            <color indexed="81"/>
            <rFont val="Tahoma"/>
            <family val="2"/>
          </rPr>
          <t>Zadejte tlouštku nosiče v mm. Popř kombinaci např 18mm+10mm.</t>
        </r>
      </text>
    </comment>
    <comment ref="B34" authorId="1" shapeId="0" xr:uid="{00000000-0006-0000-0200-00000A000000}">
      <text>
        <r>
          <rPr>
            <sz val="9"/>
            <color indexed="81"/>
            <rFont val="Tahoma"/>
            <family val="2"/>
          </rPr>
          <t>Zadejte název dílce, který bude zobrazen na samolepícím štítku.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Marie</author>
    <author>Petr Janík</author>
  </authors>
  <commentList>
    <comment ref="O11" authorId="0" shapeId="0" xr:uid="{00000000-0006-0000-0300-000001000000}">
      <text>
        <r>
          <rPr>
            <sz val="8"/>
            <color indexed="81"/>
            <rFont val="Tahoma"/>
            <family val="2"/>
          </rPr>
          <t>Zadejte materiál, na který chcete laminát zalisovat.</t>
        </r>
      </text>
    </comment>
    <comment ref="O13" authorId="0" shapeId="0" xr:uid="{00000000-0006-0000-0300-000002000000}">
      <text>
        <r>
          <rPr>
            <sz val="8"/>
            <color indexed="81"/>
            <rFont val="Tahoma"/>
            <family val="2"/>
          </rPr>
          <t>Zadejte název laminátu, který chcete nalisovat.</t>
        </r>
      </text>
    </comment>
    <comment ref="O15" authorId="0" shapeId="0" xr:uid="{00000000-0006-0000-0300-000003000000}">
      <text>
        <r>
          <rPr>
            <sz val="8"/>
            <color indexed="81"/>
            <rFont val="Tahoma"/>
            <family val="2"/>
          </rPr>
          <t>Zadejte si název akce který se Vám zobrazí na štítku každého dílce</t>
        </r>
      </text>
    </comment>
    <comment ref="Q23" authorId="0" shapeId="0" xr:uid="{00000000-0006-0000-0300-000004000000}">
      <text>
        <r>
          <rPr>
            <sz val="8"/>
            <color indexed="81"/>
            <rFont val="Tahoma"/>
            <family val="2"/>
          </rPr>
          <t>Zadejte objednací číslo materiálu, na který chcete folii zalisovat. Číslo najdete v ceníku nebo na portálu DÉMOS.</t>
        </r>
      </text>
    </comment>
    <comment ref="Q24" authorId="0" shapeId="0" xr:uid="{00000000-0006-0000-0300-000005000000}">
      <text>
        <r>
          <rPr>
            <sz val="8"/>
            <color indexed="81"/>
            <rFont val="Tahoma"/>
            <family val="2"/>
          </rPr>
          <t>Uveďte název folie, kterou chcete zalisovat.</t>
        </r>
      </text>
    </comment>
    <comment ref="E25" authorId="0" shapeId="0" xr:uid="{00000000-0006-0000-0300-000006000000}">
      <text>
        <r>
          <rPr>
            <sz val="8"/>
            <color indexed="81"/>
            <rFont val="Tahoma"/>
            <family val="2"/>
          </rPr>
          <t>Zadejte tlouštku nosiče v mm. Popř kombinaci např 18mm+10mm.</t>
        </r>
      </text>
    </comment>
    <comment ref="E26" authorId="0" shapeId="0" xr:uid="{00000000-0006-0000-0300-000007000000}">
      <text>
        <r>
          <rPr>
            <sz val="8"/>
            <color indexed="81"/>
            <rFont val="Tahoma"/>
            <family val="2"/>
          </rPr>
          <t>Počet kusů vyplňujete jen v případě, že chcete materiál jen zalisovat bez dalších operací. V případě, že se materiál formátuje popř olepuje, tak platí tabulka s výpisem jednotlivých dílců</t>
        </r>
      </text>
    </comment>
    <comment ref="Q26" authorId="0" shapeId="0" xr:uid="{00000000-0006-0000-0300-000008000000}">
      <text>
        <r>
          <rPr>
            <sz val="8"/>
            <color indexed="81"/>
            <rFont val="Tahoma"/>
            <family val="2"/>
          </rPr>
          <t>Zadejte název laminátu, který chcete nalisovat na levou stranu dílce.</t>
        </r>
      </text>
    </comment>
    <comment ref="E29" authorId="1" shapeId="0" xr:uid="{00000000-0006-0000-0300-000009000000}">
      <text>
        <r>
          <rPr>
            <sz val="9"/>
            <color indexed="81"/>
            <rFont val="Tahoma"/>
            <family val="2"/>
          </rPr>
          <t>Zadejte tlouštku nosiče v mm. Popř kombinaci např 18mm+10mm.</t>
        </r>
      </text>
    </comment>
    <comment ref="B34" authorId="1" shapeId="0" xr:uid="{00000000-0006-0000-0300-00000A000000}">
      <text>
        <r>
          <rPr>
            <sz val="9"/>
            <color indexed="81"/>
            <rFont val="Tahoma"/>
            <family val="2"/>
          </rPr>
          <t>Zadejte název dílce, který bude zobrazen na samolepícím štítku.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Marie</author>
    <author>Petr Janík</author>
  </authors>
  <commentList>
    <comment ref="O11" authorId="0" shapeId="0" xr:uid="{00000000-0006-0000-0400-000001000000}">
      <text>
        <r>
          <rPr>
            <sz val="8"/>
            <color indexed="81"/>
            <rFont val="Tahoma"/>
            <family val="2"/>
          </rPr>
          <t xml:space="preserve">Zadejte materiál, na který chcete laminát zalisovat.
</t>
        </r>
      </text>
    </comment>
    <comment ref="O13" authorId="0" shapeId="0" xr:uid="{00000000-0006-0000-0400-000002000000}">
      <text>
        <r>
          <rPr>
            <sz val="8"/>
            <color indexed="81"/>
            <rFont val="Tahoma"/>
            <family val="2"/>
          </rPr>
          <t>Zadejte název laminátu, který chcete nalisovat.</t>
        </r>
      </text>
    </comment>
    <comment ref="O15" authorId="0" shapeId="0" xr:uid="{00000000-0006-0000-0400-000003000000}">
      <text>
        <r>
          <rPr>
            <sz val="8"/>
            <color indexed="81"/>
            <rFont val="Tahoma"/>
            <family val="2"/>
          </rPr>
          <t>Zadejte si název akce který se Vám zobrazí na štítku každého dílce</t>
        </r>
      </text>
    </comment>
    <comment ref="Q23" authorId="0" shapeId="0" xr:uid="{00000000-0006-0000-0400-000004000000}">
      <text>
        <r>
          <rPr>
            <sz val="8"/>
            <color indexed="81"/>
            <rFont val="Tahoma"/>
            <family val="2"/>
          </rPr>
          <t>Zadejte objednací číslo materiálu, na který chcete folii zalisovat. Číslo najdete v ceníku nebo na portálu DÉMOS.</t>
        </r>
      </text>
    </comment>
    <comment ref="Q24" authorId="0" shapeId="0" xr:uid="{00000000-0006-0000-0400-000005000000}">
      <text>
        <r>
          <rPr>
            <sz val="8"/>
            <color indexed="81"/>
            <rFont val="Tahoma"/>
            <family val="2"/>
          </rPr>
          <t>Uveďte název folie, kterou chcete zalisovat.</t>
        </r>
      </text>
    </comment>
    <comment ref="E25" authorId="0" shapeId="0" xr:uid="{00000000-0006-0000-0400-000006000000}">
      <text>
        <r>
          <rPr>
            <sz val="8"/>
            <color indexed="81"/>
            <rFont val="Tahoma"/>
            <family val="2"/>
          </rPr>
          <t>Zadejte tlouštku nosiče v mm. Popř kombinaci např 18mm+10mm.</t>
        </r>
      </text>
    </comment>
    <comment ref="E26" authorId="0" shapeId="0" xr:uid="{00000000-0006-0000-0400-000007000000}">
      <text>
        <r>
          <rPr>
            <sz val="8"/>
            <color indexed="81"/>
            <rFont val="Tahoma"/>
            <family val="2"/>
          </rPr>
          <t>Počet kusů vyplňujete jen v případě, že chcete materiál jen zalisovat bez dalších operací. V případě, že se materiál formátuje popř olepuje, tak platí tabulka s výpisem jednotlivých dílců</t>
        </r>
      </text>
    </comment>
    <comment ref="Q26" authorId="0" shapeId="0" xr:uid="{00000000-0006-0000-0400-000008000000}">
      <text>
        <r>
          <rPr>
            <sz val="8"/>
            <color indexed="81"/>
            <rFont val="Tahoma"/>
            <family val="2"/>
          </rPr>
          <t>Zadejte název laminátu, který chcete nalisovat na levou stranu dílce.</t>
        </r>
      </text>
    </comment>
    <comment ref="E29" authorId="1" shapeId="0" xr:uid="{00000000-0006-0000-0400-000009000000}">
      <text>
        <r>
          <rPr>
            <sz val="9"/>
            <color indexed="81"/>
            <rFont val="Tahoma"/>
            <family val="2"/>
          </rPr>
          <t>Zadejte tlouštku nosiče v mm. Popř kombinaci např 18mm+10mm.</t>
        </r>
      </text>
    </comment>
    <comment ref="B34" authorId="1" shapeId="0" xr:uid="{00000000-0006-0000-0400-00000A000000}">
      <text>
        <r>
          <rPr>
            <sz val="9"/>
            <color indexed="81"/>
            <rFont val="Tahoma"/>
            <family val="2"/>
          </rPr>
          <t>Zadejte název dílce, který bude zobrazen na samolepícím štítku.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Marie</author>
    <author>Petr Janík</author>
  </authors>
  <commentList>
    <comment ref="O11" authorId="0" shapeId="0" xr:uid="{00000000-0006-0000-0500-000001000000}">
      <text>
        <r>
          <rPr>
            <sz val="8"/>
            <color indexed="81"/>
            <rFont val="Tahoma"/>
            <family val="2"/>
          </rPr>
          <t xml:space="preserve">Zadejte materiál, na který chcete laminát zalisovat.
</t>
        </r>
      </text>
    </comment>
    <comment ref="O13" authorId="0" shapeId="0" xr:uid="{00000000-0006-0000-0500-000002000000}">
      <text>
        <r>
          <rPr>
            <sz val="8"/>
            <color indexed="81"/>
            <rFont val="Tahoma"/>
            <family val="2"/>
          </rPr>
          <t>Zadejte název laminátu, který chcete nalisovat.</t>
        </r>
      </text>
    </comment>
    <comment ref="O15" authorId="0" shapeId="0" xr:uid="{00000000-0006-0000-0500-000003000000}">
      <text>
        <r>
          <rPr>
            <sz val="8"/>
            <color indexed="81"/>
            <rFont val="Tahoma"/>
            <family val="2"/>
          </rPr>
          <t>Zadejte si název akce který se Vám zobrazí na štítku každého dílce</t>
        </r>
      </text>
    </comment>
    <comment ref="Q23" authorId="0" shapeId="0" xr:uid="{00000000-0006-0000-0500-000004000000}">
      <text>
        <r>
          <rPr>
            <sz val="8"/>
            <color indexed="81"/>
            <rFont val="Tahoma"/>
            <family val="2"/>
          </rPr>
          <t>Zadejte objednací číslo materiálu, na který chcete folii zalisovat. Číslo najdete v ceníku nebo na portálu DÉMOS.</t>
        </r>
      </text>
    </comment>
    <comment ref="Q24" authorId="0" shapeId="0" xr:uid="{00000000-0006-0000-0500-000005000000}">
      <text>
        <r>
          <rPr>
            <sz val="8"/>
            <color indexed="81"/>
            <rFont val="Tahoma"/>
            <family val="2"/>
          </rPr>
          <t>Uveďte název folie, kterou chcete zalisovat.</t>
        </r>
      </text>
    </comment>
    <comment ref="E25" authorId="0" shapeId="0" xr:uid="{00000000-0006-0000-0500-000006000000}">
      <text>
        <r>
          <rPr>
            <sz val="8"/>
            <color indexed="81"/>
            <rFont val="Tahoma"/>
            <family val="2"/>
          </rPr>
          <t>Zadejte tlouštku nosiče v mm. Popř kombinaci např 18mm+10mm.</t>
        </r>
      </text>
    </comment>
    <comment ref="E26" authorId="0" shapeId="0" xr:uid="{00000000-0006-0000-0500-000007000000}">
      <text>
        <r>
          <rPr>
            <sz val="8"/>
            <color indexed="81"/>
            <rFont val="Tahoma"/>
            <family val="2"/>
          </rPr>
          <t>Počet kusů vyplňujete jen v případě, že chcete materiál jen zalisovat bez dalších operací. V případě, že se materiál formátuje popř olepuje, tak platí tabulka s výpisem jednotlivých dílců</t>
        </r>
      </text>
    </comment>
    <comment ref="Q26" authorId="0" shapeId="0" xr:uid="{00000000-0006-0000-0500-000008000000}">
      <text>
        <r>
          <rPr>
            <sz val="8"/>
            <color indexed="81"/>
            <rFont val="Tahoma"/>
            <family val="2"/>
          </rPr>
          <t>Zadejte název laminátu, který chcete nalisovat na levou stranu dílce.</t>
        </r>
      </text>
    </comment>
    <comment ref="E29" authorId="1" shapeId="0" xr:uid="{00000000-0006-0000-0500-000009000000}">
      <text>
        <r>
          <rPr>
            <sz val="9"/>
            <color indexed="81"/>
            <rFont val="Tahoma"/>
            <family val="2"/>
          </rPr>
          <t>Zadejte tlouštku nosiče v mm. Popř kombinaci např 18mm+10mm.</t>
        </r>
      </text>
    </comment>
    <comment ref="B34" authorId="1" shapeId="0" xr:uid="{00000000-0006-0000-0500-00000A000000}">
      <text>
        <r>
          <rPr>
            <sz val="9"/>
            <color indexed="81"/>
            <rFont val="Tahoma"/>
            <family val="2"/>
          </rPr>
          <t>Zadejte název dílce, který bude zobrazen na samolepícím štítku.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Marie</author>
    <author>Petr Janík</author>
  </authors>
  <commentList>
    <comment ref="O11" authorId="0" shapeId="0" xr:uid="{00000000-0006-0000-0600-000001000000}">
      <text>
        <r>
          <rPr>
            <sz val="8"/>
            <color indexed="81"/>
            <rFont val="Tahoma"/>
            <family val="2"/>
          </rPr>
          <t xml:space="preserve">Zadejte materiál, na který chcete laminát zalisovat.
</t>
        </r>
      </text>
    </comment>
    <comment ref="O13" authorId="0" shapeId="0" xr:uid="{00000000-0006-0000-0600-000002000000}">
      <text>
        <r>
          <rPr>
            <sz val="8"/>
            <color indexed="81"/>
            <rFont val="Tahoma"/>
            <family val="2"/>
          </rPr>
          <t>Zadejte název laminátu, který chcete nalisovat.</t>
        </r>
      </text>
    </comment>
    <comment ref="O15" authorId="0" shapeId="0" xr:uid="{00000000-0006-0000-0600-000003000000}">
      <text>
        <r>
          <rPr>
            <sz val="8"/>
            <color indexed="81"/>
            <rFont val="Tahoma"/>
            <family val="2"/>
          </rPr>
          <t>Zadejte si název akce který se Vám zobrazí na štítku každého dílce</t>
        </r>
      </text>
    </comment>
    <comment ref="Q23" authorId="0" shapeId="0" xr:uid="{00000000-0006-0000-0600-000004000000}">
      <text>
        <r>
          <rPr>
            <sz val="8"/>
            <color indexed="81"/>
            <rFont val="Tahoma"/>
            <family val="2"/>
          </rPr>
          <t>Zadejte objednací číslo materiálu, na který chcete folii zalisovat. Číslo najdete v ceníku nebo na portálu DÉMOS.</t>
        </r>
      </text>
    </comment>
    <comment ref="Q24" authorId="0" shapeId="0" xr:uid="{00000000-0006-0000-0600-000005000000}">
      <text>
        <r>
          <rPr>
            <sz val="8"/>
            <color indexed="81"/>
            <rFont val="Tahoma"/>
            <family val="2"/>
          </rPr>
          <t>Uveďte název folie, kterou chcete zalisovat.</t>
        </r>
      </text>
    </comment>
    <comment ref="E25" authorId="0" shapeId="0" xr:uid="{00000000-0006-0000-0600-000006000000}">
      <text>
        <r>
          <rPr>
            <sz val="8"/>
            <color indexed="81"/>
            <rFont val="Tahoma"/>
            <family val="2"/>
          </rPr>
          <t>Zadejte tlouštku nosiče v mm. Popř kombinaci např 18mm+10mm.</t>
        </r>
      </text>
    </comment>
    <comment ref="E26" authorId="0" shapeId="0" xr:uid="{00000000-0006-0000-0600-000007000000}">
      <text>
        <r>
          <rPr>
            <sz val="8"/>
            <color indexed="81"/>
            <rFont val="Tahoma"/>
            <family val="2"/>
          </rPr>
          <t>Počet kusů vyplňujete jen v případě, že chcete materiál jen zalisovat bez dalších operací. V případě, že se materiál formátuje popř olepuje, tak platí tabulka s výpisem jednotlivých dílců</t>
        </r>
      </text>
    </comment>
    <comment ref="Q26" authorId="0" shapeId="0" xr:uid="{00000000-0006-0000-0600-000008000000}">
      <text>
        <r>
          <rPr>
            <sz val="8"/>
            <color indexed="81"/>
            <rFont val="Tahoma"/>
            <family val="2"/>
          </rPr>
          <t>Zadejte název laminátu, který chcete nalisovat na levou stranu dílce.</t>
        </r>
      </text>
    </comment>
    <comment ref="E29" authorId="1" shapeId="0" xr:uid="{00000000-0006-0000-0600-000009000000}">
      <text>
        <r>
          <rPr>
            <sz val="9"/>
            <color indexed="81"/>
            <rFont val="Tahoma"/>
            <family val="2"/>
          </rPr>
          <t>Zadejte tlouštku nosiče v mm. Popř kombinaci např 18mm+10mm.</t>
        </r>
      </text>
    </comment>
    <comment ref="B34" authorId="1" shapeId="0" xr:uid="{00000000-0006-0000-0600-00000A000000}">
      <text>
        <r>
          <rPr>
            <sz val="9"/>
            <color indexed="81"/>
            <rFont val="Tahoma"/>
            <family val="2"/>
          </rPr>
          <t>Zadejte název dílce, který bude zobrazen na samolepícím štítku.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Marie</author>
    <author>Petr Janík</author>
  </authors>
  <commentList>
    <comment ref="O11" authorId="0" shapeId="0" xr:uid="{00000000-0006-0000-0700-000001000000}">
      <text>
        <r>
          <rPr>
            <sz val="8"/>
            <color indexed="81"/>
            <rFont val="Tahoma"/>
            <family val="2"/>
          </rPr>
          <t xml:space="preserve">Zadejte materiál, na který chcete laminát zalisovat.
</t>
        </r>
      </text>
    </comment>
    <comment ref="O13" authorId="0" shapeId="0" xr:uid="{00000000-0006-0000-0700-000002000000}">
      <text>
        <r>
          <rPr>
            <sz val="8"/>
            <color indexed="81"/>
            <rFont val="Tahoma"/>
            <family val="2"/>
          </rPr>
          <t>Zadejte název laminátu, který chcete nalisovat.</t>
        </r>
      </text>
    </comment>
    <comment ref="O15" authorId="0" shapeId="0" xr:uid="{00000000-0006-0000-0700-000003000000}">
      <text>
        <r>
          <rPr>
            <sz val="8"/>
            <color indexed="81"/>
            <rFont val="Tahoma"/>
            <family val="2"/>
          </rPr>
          <t>Zadejte si název akce který se Vám zobrazí na štítku každého dílce</t>
        </r>
      </text>
    </comment>
    <comment ref="Q23" authorId="0" shapeId="0" xr:uid="{00000000-0006-0000-0700-000004000000}">
      <text>
        <r>
          <rPr>
            <sz val="8"/>
            <color indexed="81"/>
            <rFont val="Tahoma"/>
            <family val="2"/>
          </rPr>
          <t>Zadejte objednací číslo materiálu, na který chcete folii zalisovat. Číslo najdete v ceníku nebo na portálu DÉMOS.</t>
        </r>
      </text>
    </comment>
    <comment ref="Q24" authorId="0" shapeId="0" xr:uid="{00000000-0006-0000-0700-000005000000}">
      <text>
        <r>
          <rPr>
            <sz val="8"/>
            <color indexed="81"/>
            <rFont val="Tahoma"/>
            <family val="2"/>
          </rPr>
          <t>Uveďte název folie, kterou chcete zalisovat.</t>
        </r>
      </text>
    </comment>
    <comment ref="E25" authorId="0" shapeId="0" xr:uid="{00000000-0006-0000-0700-000006000000}">
      <text>
        <r>
          <rPr>
            <sz val="8"/>
            <color indexed="81"/>
            <rFont val="Tahoma"/>
            <family val="2"/>
          </rPr>
          <t>Zadejte tlouštku nosiče v mm. Popř kombinaci např 18mm+10mm.</t>
        </r>
      </text>
    </comment>
    <comment ref="E26" authorId="0" shapeId="0" xr:uid="{00000000-0006-0000-0700-000007000000}">
      <text>
        <r>
          <rPr>
            <sz val="8"/>
            <color indexed="81"/>
            <rFont val="Tahoma"/>
            <family val="2"/>
          </rPr>
          <t>Počet kusů vyplňujete jen v případě, že chcete materiál jen zalisovat bez dalších operací. V případě, že se materiál formátuje popř olepuje, tak platí tabulka s výpisem jednotlivých dílců</t>
        </r>
      </text>
    </comment>
    <comment ref="Q26" authorId="0" shapeId="0" xr:uid="{00000000-0006-0000-0700-000008000000}">
      <text>
        <r>
          <rPr>
            <sz val="8"/>
            <color indexed="81"/>
            <rFont val="Tahoma"/>
            <family val="2"/>
          </rPr>
          <t>Zadejte název laminátu, který chcete nalisovat na levou stranu dílce.</t>
        </r>
      </text>
    </comment>
    <comment ref="E29" authorId="1" shapeId="0" xr:uid="{00000000-0006-0000-0700-000009000000}">
      <text>
        <r>
          <rPr>
            <sz val="9"/>
            <color indexed="81"/>
            <rFont val="Tahoma"/>
            <family val="2"/>
          </rPr>
          <t>Zadejte tlouštku nosiče v mm. Popř kombinaci např 18mm+10mm.</t>
        </r>
      </text>
    </comment>
    <comment ref="B34" authorId="1" shapeId="0" xr:uid="{00000000-0006-0000-0700-00000A000000}">
      <text>
        <r>
          <rPr>
            <sz val="9"/>
            <color indexed="81"/>
            <rFont val="Tahoma"/>
            <family val="2"/>
          </rPr>
          <t>Zadejte název dílce, který bude zobrazen na samolepícím štítku.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Marie</author>
    <author>Petr Janík</author>
  </authors>
  <commentList>
    <comment ref="O11" authorId="0" shapeId="0" xr:uid="{00000000-0006-0000-0800-000001000000}">
      <text>
        <r>
          <rPr>
            <sz val="8"/>
            <color indexed="81"/>
            <rFont val="Tahoma"/>
            <family val="2"/>
          </rPr>
          <t xml:space="preserve">Zadejte materiál, na který chcete laminát zalisovat.
</t>
        </r>
      </text>
    </comment>
    <comment ref="O13" authorId="0" shapeId="0" xr:uid="{00000000-0006-0000-0800-000002000000}">
      <text>
        <r>
          <rPr>
            <sz val="8"/>
            <color indexed="81"/>
            <rFont val="Tahoma"/>
            <family val="2"/>
          </rPr>
          <t>Zadejte název laminátu, který chcete nalisovat.</t>
        </r>
      </text>
    </comment>
    <comment ref="O15" authorId="0" shapeId="0" xr:uid="{00000000-0006-0000-0800-000003000000}">
      <text>
        <r>
          <rPr>
            <sz val="8"/>
            <color indexed="81"/>
            <rFont val="Tahoma"/>
            <family val="2"/>
          </rPr>
          <t>Zadejte si název akce který se Vám zobrazí na štítku každého dílce</t>
        </r>
      </text>
    </comment>
    <comment ref="Q23" authorId="0" shapeId="0" xr:uid="{00000000-0006-0000-0800-000004000000}">
      <text>
        <r>
          <rPr>
            <sz val="8"/>
            <color indexed="81"/>
            <rFont val="Tahoma"/>
            <family val="2"/>
          </rPr>
          <t>Zadejte objednací číslo materiálu, na který chcete folii zalisovat. Číslo najdete v ceníku nebo na portálu DÉMOS.</t>
        </r>
      </text>
    </comment>
    <comment ref="Q24" authorId="0" shapeId="0" xr:uid="{00000000-0006-0000-0800-000005000000}">
      <text>
        <r>
          <rPr>
            <sz val="8"/>
            <color indexed="81"/>
            <rFont val="Tahoma"/>
            <family val="2"/>
          </rPr>
          <t>Uveďte název folie, kterou chcete zalisovat.</t>
        </r>
      </text>
    </comment>
    <comment ref="E25" authorId="0" shapeId="0" xr:uid="{00000000-0006-0000-0800-000006000000}">
      <text>
        <r>
          <rPr>
            <sz val="8"/>
            <color indexed="81"/>
            <rFont val="Tahoma"/>
            <family val="2"/>
          </rPr>
          <t>Zadejte tlouštku nosiče v mm. Popř kombinaci např 18mm+10mm.</t>
        </r>
      </text>
    </comment>
    <comment ref="E26" authorId="0" shapeId="0" xr:uid="{00000000-0006-0000-0800-000007000000}">
      <text>
        <r>
          <rPr>
            <sz val="8"/>
            <color indexed="81"/>
            <rFont val="Tahoma"/>
            <family val="2"/>
          </rPr>
          <t>Počet kusů vyplňujete jen v případě, že chcete materiál jen zalisovat bez dalších operací. V případě, že se materiál formátuje popř olepuje, tak platí tabulka s výpisem jednotlivých dílců</t>
        </r>
      </text>
    </comment>
    <comment ref="Q26" authorId="0" shapeId="0" xr:uid="{00000000-0006-0000-0800-000008000000}">
      <text>
        <r>
          <rPr>
            <sz val="8"/>
            <color indexed="81"/>
            <rFont val="Tahoma"/>
            <family val="2"/>
          </rPr>
          <t>Zadejte název laminátu, který chcete nalisovat na levou stranu dílce.</t>
        </r>
      </text>
    </comment>
    <comment ref="E29" authorId="1" shapeId="0" xr:uid="{00000000-0006-0000-0800-000009000000}">
      <text>
        <r>
          <rPr>
            <sz val="9"/>
            <color indexed="81"/>
            <rFont val="Tahoma"/>
            <family val="2"/>
          </rPr>
          <t>Zadejte tlouštku nosiče v mm. Popř kombinaci např 18mm+10mm.</t>
        </r>
      </text>
    </comment>
    <comment ref="B34" authorId="1" shapeId="0" xr:uid="{00000000-0006-0000-0800-00000A000000}">
      <text>
        <r>
          <rPr>
            <sz val="9"/>
            <color indexed="81"/>
            <rFont val="Tahoma"/>
            <family val="2"/>
          </rPr>
          <t>Zadejte název dílce, který bude zobrazen na samolepícím štítku.</t>
        </r>
      </text>
    </comment>
  </commentList>
</comments>
</file>

<file path=xl/sharedStrings.xml><?xml version="1.0" encoding="utf-8"?>
<sst xmlns="http://schemas.openxmlformats.org/spreadsheetml/2006/main" count="1364" uniqueCount="95">
  <si>
    <t>firma:</t>
  </si>
  <si>
    <t>telefon:</t>
  </si>
  <si>
    <t>mm</t>
  </si>
  <si>
    <t>1.</t>
  </si>
  <si>
    <t>počet</t>
  </si>
  <si>
    <t>kusů:</t>
  </si>
  <si>
    <t>název dílce:</t>
  </si>
  <si>
    <t>ks</t>
  </si>
  <si>
    <t>x</t>
  </si>
  <si>
    <t>y</t>
  </si>
  <si>
    <t>(po létech)</t>
  </si>
  <si>
    <t>(napříč létům)</t>
  </si>
  <si>
    <t>síla hrany v mm:</t>
  </si>
  <si>
    <t>x = délka:</t>
  </si>
  <si>
    <t>y = šířka: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</si>
  <si>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</si>
  <si>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</si>
  <si>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</si>
  <si>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</si>
  <si>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</si>
  <si>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</si>
  <si>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</si>
  <si>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</si>
  <si>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</si>
  <si>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</si>
  <si>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</si>
  <si>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</si>
  <si>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</si>
  <si>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2.</t>
  </si>
  <si>
    <t>tel: 725 510 044</t>
  </si>
  <si>
    <t>ODPAD VRACÍME JEN NA VYŽÁDÁNÍ !!</t>
  </si>
  <si>
    <t>UVEDENÉ ROZMĚRY JSOU PO OHRANĚNÍ !!!!</t>
  </si>
  <si>
    <t>y - x</t>
  </si>
  <si>
    <t>hranění</t>
  </si>
  <si>
    <t>poznámka</t>
  </si>
  <si>
    <t>OBJEDNÁVKY ZASÍLEJTE V ELEKTRONICKÉ PODOBĚ VYPLNĚNÉ V EXCELU (NE RUČNĚ!)</t>
  </si>
  <si>
    <r>
      <t>nosič</t>
    </r>
    <r>
      <rPr>
        <sz val="10"/>
        <rFont val="Arial"/>
        <family val="2"/>
      </rPr>
      <t xml:space="preserve"> (mat. na který se bude lisovat)</t>
    </r>
  </si>
  <si>
    <r>
      <t>lis. mat</t>
    </r>
    <r>
      <rPr>
        <sz val="10"/>
        <rFont val="Arial"/>
        <family val="2"/>
      </rPr>
      <t>. (HPL, kovolaminát, atd.)</t>
    </r>
  </si>
  <si>
    <r>
      <t>obj.č.</t>
    </r>
    <r>
      <rPr>
        <b/>
        <sz val="10"/>
        <rFont val="Arial"/>
        <family val="2"/>
        <charset val="238"/>
      </rPr>
      <t>nosič</t>
    </r>
    <r>
      <rPr>
        <sz val="10"/>
        <rFont val="Arial"/>
        <family val="2"/>
      </rPr>
      <t>e</t>
    </r>
  </si>
  <si>
    <r>
      <t>obj.č.</t>
    </r>
    <r>
      <rPr>
        <b/>
        <sz val="10"/>
        <rFont val="Arial"/>
        <family val="2"/>
        <charset val="238"/>
      </rPr>
      <t>lis. mat.</t>
    </r>
  </si>
  <si>
    <t>nosič:</t>
  </si>
  <si>
    <t>lis. mat.</t>
  </si>
  <si>
    <t>OPERACE      1.</t>
  </si>
  <si>
    <r>
      <t>levá str.</t>
    </r>
    <r>
      <rPr>
        <sz val="10"/>
        <rFont val="Arial"/>
        <family val="2"/>
      </rPr>
      <t xml:space="preserve"> dílce</t>
    </r>
  </si>
  <si>
    <t>Vyberte si z nabídky operací které chcete na dílci provést:</t>
  </si>
  <si>
    <t>OPERACE      2.</t>
  </si>
  <si>
    <t>počet kusů</t>
  </si>
  <si>
    <t>strana: 1/10</t>
  </si>
  <si>
    <t>strana: 10/10</t>
  </si>
  <si>
    <t>strana: 9/10</t>
  </si>
  <si>
    <t>strana: 8/10</t>
  </si>
  <si>
    <t>strana: 7/10</t>
  </si>
  <si>
    <t>strana: 6/10</t>
  </si>
  <si>
    <t>strana: 5/10</t>
  </si>
  <si>
    <t>strana: 4/10</t>
  </si>
  <si>
    <t>strana: 3/10</t>
  </si>
  <si>
    <t>strana: 2/10</t>
  </si>
  <si>
    <t>nazev</t>
  </si>
  <si>
    <t>x1</t>
  </si>
  <si>
    <t>x2</t>
  </si>
  <si>
    <t>y1</t>
  </si>
  <si>
    <t>y2</t>
  </si>
  <si>
    <t>hrana</t>
  </si>
  <si>
    <t>poznamka</t>
  </si>
  <si>
    <t>obj.cislo</t>
  </si>
  <si>
    <t>pocet</t>
  </si>
  <si>
    <t>hraneni</t>
  </si>
  <si>
    <t>obj. cislo</t>
  </si>
  <si>
    <t>dodací adresa:</t>
  </si>
  <si>
    <t>IČ:</t>
  </si>
  <si>
    <t>HRANA 0,5 CELKEM:</t>
  </si>
  <si>
    <t>HRANA 1,0 CELKEM:</t>
  </si>
  <si>
    <t>HRANA 2,0 CELKEM:</t>
  </si>
  <si>
    <t>m</t>
  </si>
  <si>
    <t>m2</t>
  </si>
  <si>
    <t>}</t>
  </si>
  <si>
    <t>včetně odpadu na ořez</t>
  </si>
  <si>
    <t>údaj je orientační</t>
  </si>
  <si>
    <t>PLOŠNÝ MATERIÁL CELKEM:</t>
  </si>
  <si>
    <t>Lepidlo (hrana):</t>
  </si>
  <si>
    <t>laminátem v rozměru, v kterém výrobce dodává laminát. Nejčastěji 2800x1300mm.</t>
  </si>
  <si>
    <t>levá str. mat.</t>
  </si>
  <si>
    <t>Doprava:</t>
  </si>
  <si>
    <r>
      <t>tlouštka</t>
    </r>
    <r>
      <rPr>
        <sz val="10"/>
        <rFont val="Arial"/>
        <family val="2"/>
      </rPr>
      <t xml:space="preserve"> nosiče (popřípadě kombinace)</t>
    </r>
  </si>
  <si>
    <t>POZNÁMKA:</t>
  </si>
  <si>
    <t>OBJEDNÁVKA LISOVÁNÍ PLOŠNÝCH DÍLCŮ + FORMÁTOVÁNÍ</t>
  </si>
  <si>
    <t xml:space="preserve">Sokolnice 697, 664 52 </t>
  </si>
  <si>
    <t>obchod@brslik.cz</t>
  </si>
  <si>
    <r>
      <t xml:space="preserve">Bršlík prodej s.r.o. ,  ičo:09735445    </t>
    </r>
    <r>
      <rPr>
        <b/>
        <sz val="10"/>
        <rFont val="Arial"/>
        <family val="2"/>
      </rPr>
      <t>kontakt technik výroby:  725 510 044</t>
    </r>
  </si>
  <si>
    <t>Bršlík prodej s.r.o. ,  ičo:09735445    kontakt technik výroby:  725 510 044</t>
  </si>
  <si>
    <t>Rozměr lisu 3000x1300 mm</t>
  </si>
  <si>
    <t>Maximální rozměr zalisovaného dílce může být 2960x1260 mm</t>
  </si>
  <si>
    <t>jiný laminát</t>
  </si>
  <si>
    <t>.</t>
  </si>
  <si>
    <t>Pokud nevyplníte pole operací 2 tak bude dílec jen zalisován Vámi vybraným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</si>
</sst>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22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trike/>
      <sz val="10"/>
      <name val="Arial"/>
      <family val="2"/>
      <charset val="238"/>
    </font>
    <font>
      <sz val="10"/>
      <name val="Arial"/>
      <family val="2"/>
      <charset val="238"/>
    </font>
    <font>
      <sz val="16"/>
      <name val="Arial"/>
      <family val="2"/>
      <charset val="238"/>
    </font>
    <font>
      <b/>
      <sz val="9"/>
      <color indexed="10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b/>
      <sz val="12"/>
      <color indexed="9"/>
      <name val="Arial"/>
      <family val="2"/>
      <charset val="238"/>
    </font>
    <font>
      <b/>
      <sz val="13"/>
      <color indexed="9"/>
      <name val="Arial"/>
      <family val="2"/>
      <charset val="238"/>
    </font>
    <font>
      <b/>
      <sz val="12"/>
      <color indexed="18"/>
      <name val="Arial"/>
      <family val="2"/>
      <charset val="238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28"/>
      <name val="Arial Narrow"/>
      <family val="2"/>
      <charset val="238"/>
    </font>
    <font>
      <b/>
      <sz val="13"/>
      <name val="Arial"/>
      <family val="2"/>
      <charset val="238"/>
    </font>
    <font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80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76">
    <xf numFmtId="0" fontId="0" fillId="0" borderId="0" xfId="0"/>
    <xf numFmtId="0" fontId="0" fillId="0" borderId="1" xfId="0" applyBorder="1" applyAlignment="1" applyProtection="1">
      <alignment horizontal="center"/>
      <protection locked="0"/>
    </xf>
    <xf numFmtId="0" fontId="1" fillId="2" borderId="0" xfId="0" applyFont="1" applyFill="1"/>
    <xf numFmtId="0" fontId="1" fillId="2" borderId="0" xfId="0" applyNumberFormat="1" applyFont="1" applyFill="1"/>
    <xf numFmtId="0" fontId="16" fillId="0" borderId="0" xfId="0" applyNumberFormat="1" applyFont="1"/>
    <xf numFmtId="0" fontId="0" fillId="0" borderId="0" xfId="0" applyNumberFormat="1"/>
    <xf numFmtId="0" fontId="1" fillId="0" borderId="2" xfId="0" applyFont="1" applyBorder="1" applyAlignment="1" applyProtection="1">
      <alignment horizontal="center"/>
    </xf>
    <xf numFmtId="0" fontId="0" fillId="3" borderId="0" xfId="0" applyFill="1" applyProtection="1"/>
    <xf numFmtId="0" fontId="1" fillId="0" borderId="0" xfId="0" applyFont="1" applyBorder="1" applyProtection="1"/>
    <xf numFmtId="0" fontId="0" fillId="0" borderId="0" xfId="0" applyBorder="1" applyAlignment="1" applyProtection="1">
      <alignment horizontal="left"/>
    </xf>
    <xf numFmtId="0" fontId="0" fillId="0" borderId="0" xfId="0" applyBorder="1" applyProtection="1"/>
    <xf numFmtId="0" fontId="1" fillId="0" borderId="0" xfId="0" applyFont="1" applyBorder="1" applyAlignment="1" applyProtection="1">
      <alignment horizontal="left"/>
    </xf>
    <xf numFmtId="49" fontId="5" fillId="0" borderId="3" xfId="0" applyNumberFormat="1" applyFont="1" applyFill="1" applyBorder="1" applyProtection="1"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16" fillId="0" borderId="3" xfId="0" applyFont="1" applyFill="1" applyBorder="1" applyProtection="1">
      <protection locked="0"/>
    </xf>
    <xf numFmtId="49" fontId="0" fillId="0" borderId="3" xfId="0" applyNumberFormat="1" applyFill="1" applyBorder="1" applyProtection="1">
      <protection locked="0"/>
    </xf>
    <xf numFmtId="0" fontId="0" fillId="0" borderId="3" xfId="0" applyFill="1" applyBorder="1" applyProtection="1">
      <protection locked="0"/>
    </xf>
    <xf numFmtId="49" fontId="16" fillId="0" borderId="3" xfId="0" applyNumberFormat="1" applyFont="1" applyFill="1" applyBorder="1" applyProtection="1">
      <protection locked="0"/>
    </xf>
    <xf numFmtId="49" fontId="16" fillId="0" borderId="0" xfId="0" applyNumberFormat="1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1" fillId="0" borderId="0" xfId="0" applyFont="1" applyAlignment="1" applyProtection="1">
      <alignment horizontal="right"/>
    </xf>
    <xf numFmtId="0" fontId="0" fillId="0" borderId="0" xfId="0" applyProtection="1"/>
    <xf numFmtId="1" fontId="17" fillId="0" borderId="0" xfId="0" applyNumberFormat="1" applyFont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1" fillId="0" borderId="0" xfId="0" applyFont="1" applyAlignment="1" applyProtection="1">
      <alignment horizontal="right" vertical="center"/>
    </xf>
    <xf numFmtId="1" fontId="17" fillId="0" borderId="0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5" fillId="0" borderId="0" xfId="0" applyFont="1" applyAlignment="1" applyProtection="1">
      <alignment vertical="center"/>
    </xf>
    <xf numFmtId="164" fontId="13" fillId="0" borderId="0" xfId="0" applyNumberFormat="1" applyFont="1" applyBorder="1" applyAlignment="1" applyProtection="1">
      <alignment horizontal="left"/>
    </xf>
    <xf numFmtId="1" fontId="17" fillId="0" borderId="0" xfId="0" applyNumberFormat="1" applyFont="1" applyBorder="1" applyAlignment="1" applyProtection="1">
      <alignment horizontal="center"/>
    </xf>
    <xf numFmtId="0" fontId="0" fillId="4" borderId="0" xfId="0" applyFill="1" applyBorder="1" applyAlignment="1" applyProtection="1">
      <alignment horizontal="center"/>
    </xf>
    <xf numFmtId="0" fontId="9" fillId="0" borderId="0" xfId="0" applyFont="1" applyBorder="1" applyProtection="1"/>
    <xf numFmtId="0" fontId="16" fillId="0" borderId="0" xfId="0" applyFont="1" applyBorder="1" applyAlignment="1" applyProtection="1">
      <alignment horizontal="left"/>
    </xf>
    <xf numFmtId="0" fontId="0" fillId="7" borderId="1" xfId="0" applyFill="1" applyBorder="1" applyAlignment="1" applyProtection="1">
      <alignment horizontal="center"/>
      <protection locked="0"/>
    </xf>
    <xf numFmtId="0" fontId="0" fillId="8" borderId="3" xfId="0" applyFill="1" applyBorder="1" applyAlignment="1" applyProtection="1">
      <alignment horizontal="center"/>
      <protection locked="0"/>
    </xf>
    <xf numFmtId="0" fontId="3" fillId="0" borderId="4" xfId="1" applyBorder="1" applyAlignment="1" applyProtection="1">
      <alignment horizontal="center"/>
    </xf>
    <xf numFmtId="0" fontId="19" fillId="0" borderId="0" xfId="0" applyFont="1" applyAlignment="1" applyProtection="1">
      <alignment horizontal="center" vertical="center"/>
    </xf>
    <xf numFmtId="0" fontId="5" fillId="9" borderId="5" xfId="0" applyFont="1" applyFill="1" applyBorder="1" applyAlignment="1" applyProtection="1">
      <alignment horizontal="center" vertical="center"/>
    </xf>
    <xf numFmtId="0" fontId="5" fillId="9" borderId="5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0" fontId="10" fillId="0" borderId="0" xfId="0" applyFont="1" applyBorder="1" applyProtection="1"/>
    <xf numFmtId="0" fontId="8" fillId="0" borderId="0" xfId="0" applyFont="1" applyBorder="1" applyAlignment="1" applyProtection="1">
      <alignment horizontal="right"/>
    </xf>
    <xf numFmtId="14" fontId="10" fillId="0" borderId="0" xfId="0" applyNumberFormat="1" applyFont="1" applyBorder="1" applyProtection="1"/>
    <xf numFmtId="0" fontId="0" fillId="0" borderId="6" xfId="0" applyBorder="1" applyProtection="1"/>
    <xf numFmtId="0" fontId="0" fillId="0" borderId="5" xfId="0" applyBorder="1" applyProtection="1"/>
    <xf numFmtId="0" fontId="0" fillId="0" borderId="7" xfId="0" applyBorder="1" applyProtection="1"/>
    <xf numFmtId="0" fontId="0" fillId="0" borderId="8" xfId="0" applyBorder="1" applyProtection="1"/>
    <xf numFmtId="0" fontId="0" fillId="0" borderId="4" xfId="0" applyBorder="1" applyProtection="1"/>
    <xf numFmtId="0" fontId="5" fillId="9" borderId="0" xfId="0" applyFont="1" applyFill="1" applyBorder="1" applyAlignment="1" applyProtection="1">
      <alignment horizontal="center" vertical="center"/>
    </xf>
    <xf numFmtId="0" fontId="5" fillId="9" borderId="2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0" fontId="18" fillId="0" borderId="0" xfId="0" applyFont="1" applyAlignment="1" applyProtection="1">
      <alignment vertical="top" wrapText="1"/>
    </xf>
    <xf numFmtId="0" fontId="21" fillId="0" borderId="0" xfId="0" applyFont="1" applyAlignment="1" applyProtection="1">
      <alignment vertical="top" wrapText="1"/>
    </xf>
    <xf numFmtId="0" fontId="18" fillId="0" borderId="0" xfId="0" applyFont="1" applyAlignment="1" applyProtection="1">
      <alignment horizontal="right" vertical="top"/>
    </xf>
    <xf numFmtId="164" fontId="13" fillId="0" borderId="0" xfId="0" applyNumberFormat="1" applyFont="1" applyAlignment="1" applyProtection="1">
      <alignment horizontal="left" vertical="center"/>
    </xf>
    <xf numFmtId="164" fontId="6" fillId="0" borderId="0" xfId="0" applyNumberFormat="1" applyFont="1" applyAlignment="1" applyProtection="1">
      <alignment horizontal="center" vertical="center"/>
    </xf>
    <xf numFmtId="164" fontId="6" fillId="0" borderId="0" xfId="0" applyNumberFormat="1" applyFont="1" applyAlignment="1" applyProtection="1">
      <alignment horizontal="left" vertical="center"/>
    </xf>
    <xf numFmtId="164" fontId="0" fillId="0" borderId="0" xfId="0" applyNumberFormat="1" applyAlignment="1" applyProtection="1"/>
    <xf numFmtId="164" fontId="5" fillId="0" borderId="0" xfId="0" applyNumberFormat="1" applyFont="1" applyAlignment="1" applyProtection="1">
      <alignment horizontal="left"/>
    </xf>
    <xf numFmtId="164" fontId="5" fillId="0" borderId="0" xfId="0" applyNumberFormat="1" applyFont="1" applyAlignment="1" applyProtection="1">
      <alignment vertical="center"/>
    </xf>
    <xf numFmtId="164" fontId="5" fillId="0" borderId="0" xfId="0" applyNumberFormat="1" applyFont="1" applyAlignment="1" applyProtection="1">
      <alignment horizontal="left" vertical="justify"/>
    </xf>
    <xf numFmtId="164" fontId="6" fillId="0" borderId="0" xfId="0" applyNumberFormat="1" applyFont="1" applyBorder="1" applyAlignment="1" applyProtection="1">
      <alignment horizontal="center" vertical="center"/>
    </xf>
    <xf numFmtId="164" fontId="6" fillId="0" borderId="0" xfId="0" applyNumberFormat="1" applyFont="1" applyBorder="1" applyAlignment="1" applyProtection="1">
      <alignment horizontal="left" vertical="center"/>
    </xf>
    <xf numFmtId="164" fontId="0" fillId="0" borderId="0" xfId="0" applyNumberFormat="1" applyBorder="1" applyAlignment="1" applyProtection="1"/>
    <xf numFmtId="164" fontId="0" fillId="0" borderId="0" xfId="0" applyNumberFormat="1" applyBorder="1" applyAlignment="1" applyProtection="1">
      <alignment vertical="center"/>
    </xf>
    <xf numFmtId="164" fontId="5" fillId="0" borderId="0" xfId="0" applyNumberFormat="1" applyFont="1" applyBorder="1" applyAlignment="1" applyProtection="1">
      <alignment horizontal="left" vertical="justify"/>
    </xf>
    <xf numFmtId="0" fontId="1" fillId="0" borderId="0" xfId="0" applyFont="1" applyBorder="1" applyAlignment="1" applyProtection="1">
      <alignment horizontal="right"/>
    </xf>
    <xf numFmtId="0" fontId="0" fillId="0" borderId="9" xfId="0" applyBorder="1" applyAlignment="1" applyProtection="1"/>
    <xf numFmtId="0" fontId="0" fillId="0" borderId="1" xfId="0" applyBorder="1" applyAlignment="1" applyProtection="1">
      <alignment horizontal="center"/>
    </xf>
    <xf numFmtId="0" fontId="21" fillId="0" borderId="0" xfId="0" applyFont="1" applyBorder="1" applyAlignment="1" applyProtection="1">
      <alignment horizontal="left"/>
    </xf>
    <xf numFmtId="0" fontId="21" fillId="0" borderId="0" xfId="0" applyFont="1" applyBorder="1" applyAlignment="1" applyProtection="1">
      <alignment horizontal="center"/>
    </xf>
    <xf numFmtId="0" fontId="21" fillId="0" borderId="0" xfId="0" applyFont="1" applyBorder="1" applyProtection="1"/>
    <xf numFmtId="0" fontId="16" fillId="0" borderId="0" xfId="0" applyFont="1" applyBorder="1" applyAlignment="1" applyProtection="1">
      <alignment horizontal="center"/>
    </xf>
    <xf numFmtId="164" fontId="18" fillId="0" borderId="0" xfId="0" applyNumberFormat="1" applyFont="1" applyBorder="1" applyAlignment="1" applyProtection="1">
      <alignment horizontal="center"/>
    </xf>
    <xf numFmtId="0" fontId="0" fillId="0" borderId="10" xfId="0" applyBorder="1" applyProtection="1"/>
    <xf numFmtId="0" fontId="1" fillId="0" borderId="11" xfId="0" applyFont="1" applyBorder="1" applyAlignment="1" applyProtection="1">
      <alignment horizontal="center"/>
    </xf>
    <xf numFmtId="0" fontId="1" fillId="0" borderId="12" xfId="0" applyNumberFormat="1" applyFont="1" applyBorder="1" applyAlignment="1" applyProtection="1">
      <alignment horizontal="center"/>
    </xf>
    <xf numFmtId="0" fontId="0" fillId="0" borderId="13" xfId="0" applyBorder="1" applyProtection="1"/>
    <xf numFmtId="0" fontId="2" fillId="0" borderId="14" xfId="0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4" fillId="0" borderId="16" xfId="0" applyNumberFormat="1" applyFont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/>
    </xf>
    <xf numFmtId="0" fontId="11" fillId="0" borderId="0" xfId="0" applyFont="1" applyFill="1" applyBorder="1" applyAlignment="1" applyProtection="1"/>
    <xf numFmtId="49" fontId="16" fillId="0" borderId="0" xfId="0" applyNumberFormat="1" applyFont="1"/>
    <xf numFmtId="1" fontId="16" fillId="0" borderId="0" xfId="0" applyNumberFormat="1" applyFont="1"/>
    <xf numFmtId="0" fontId="3" fillId="0" borderId="4" xfId="1" applyBorder="1" applyAlignment="1" applyProtection="1">
      <alignment horizontal="right"/>
    </xf>
    <xf numFmtId="0" fontId="0" fillId="0" borderId="8" xfId="0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20" fillId="6" borderId="0" xfId="0" applyFont="1" applyFill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/>
    </xf>
    <xf numFmtId="0" fontId="1" fillId="0" borderId="15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5" fillId="9" borderId="10" xfId="0" applyFont="1" applyFill="1" applyBorder="1" applyAlignment="1" applyProtection="1">
      <alignment horizontal="left" vertical="top" wrapText="1"/>
      <protection locked="0"/>
    </xf>
    <xf numFmtId="0" fontId="5" fillId="9" borderId="19" xfId="0" applyFont="1" applyFill="1" applyBorder="1" applyAlignment="1" applyProtection="1">
      <alignment horizontal="left" vertical="top" wrapText="1"/>
      <protection locked="0"/>
    </xf>
    <xf numFmtId="0" fontId="5" fillId="9" borderId="0" xfId="0" applyFont="1" applyFill="1" applyBorder="1" applyAlignment="1" applyProtection="1">
      <alignment horizontal="left" vertical="top" wrapText="1"/>
      <protection locked="0"/>
    </xf>
    <xf numFmtId="0" fontId="5" fillId="9" borderId="4" xfId="0" applyFont="1" applyFill="1" applyBorder="1" applyAlignment="1" applyProtection="1">
      <alignment horizontal="left" vertical="top" wrapText="1"/>
      <protection locked="0"/>
    </xf>
    <xf numFmtId="0" fontId="5" fillId="9" borderId="2" xfId="0" applyFont="1" applyFill="1" applyBorder="1" applyAlignment="1" applyProtection="1">
      <alignment horizontal="left" vertical="top" wrapText="1"/>
      <protection locked="0"/>
    </xf>
    <xf numFmtId="0" fontId="5" fillId="9" borderId="20" xfId="0" applyFont="1" applyFill="1" applyBorder="1" applyAlignment="1" applyProtection="1">
      <alignment horizontal="left" vertical="top" wrapText="1"/>
      <protection locked="0"/>
    </xf>
    <xf numFmtId="0" fontId="0" fillId="7" borderId="9" xfId="0" applyFill="1" applyBorder="1" applyAlignment="1" applyProtection="1">
      <alignment horizontal="center"/>
    </xf>
    <xf numFmtId="0" fontId="0" fillId="7" borderId="21" xfId="0" applyFill="1" applyBorder="1" applyAlignment="1" applyProtection="1">
      <alignment horizontal="center"/>
    </xf>
    <xf numFmtId="0" fontId="0" fillId="0" borderId="9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 vertical="center" wrapText="1"/>
    </xf>
    <xf numFmtId="0" fontId="3" fillId="0" borderId="8" xfId="1" applyBorder="1" applyAlignment="1" applyProtection="1">
      <alignment horizontal="right"/>
    </xf>
    <xf numFmtId="0" fontId="3" fillId="0" borderId="0" xfId="1" applyBorder="1" applyAlignment="1" applyProtection="1">
      <alignment horizontal="right"/>
    </xf>
    <xf numFmtId="0" fontId="3" fillId="0" borderId="4" xfId="1" applyBorder="1" applyAlignment="1" applyProtection="1">
      <alignment horizontal="right"/>
    </xf>
    <xf numFmtId="0" fontId="5" fillId="0" borderId="22" xfId="0" applyFont="1" applyBorder="1" applyAlignment="1" applyProtection="1">
      <alignment horizontal="right"/>
    </xf>
    <xf numFmtId="0" fontId="0" fillId="0" borderId="2" xfId="0" applyBorder="1" applyAlignment="1" applyProtection="1">
      <alignment horizontal="right"/>
    </xf>
    <xf numFmtId="0" fontId="0" fillId="0" borderId="20" xfId="0" applyBorder="1" applyAlignment="1" applyProtection="1">
      <alignment horizontal="right"/>
    </xf>
    <xf numFmtId="0" fontId="9" fillId="9" borderId="22" xfId="0" applyFont="1" applyFill="1" applyBorder="1" applyAlignment="1" applyProtection="1">
      <alignment horizontal="center"/>
    </xf>
    <xf numFmtId="0" fontId="9" fillId="9" borderId="2" xfId="0" applyFont="1" applyFill="1" applyBorder="1" applyAlignment="1" applyProtection="1">
      <alignment horizontal="center"/>
    </xf>
    <xf numFmtId="0" fontId="1" fillId="0" borderId="23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7" fillId="0" borderId="17" xfId="0" applyFont="1" applyFill="1" applyBorder="1" applyAlignment="1" applyProtection="1">
      <alignment horizontal="center"/>
    </xf>
    <xf numFmtId="0" fontId="11" fillId="5" borderId="0" xfId="0" applyFont="1" applyFill="1" applyBorder="1" applyAlignment="1" applyProtection="1">
      <alignment horizontal="center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22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20" xfId="0" applyBorder="1" applyAlignment="1" applyProtection="1">
      <alignment horizontal="left" vertical="top" wrapText="1"/>
      <protection locked="0"/>
    </xf>
    <xf numFmtId="0" fontId="19" fillId="0" borderId="0" xfId="0" applyFont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8" fillId="0" borderId="8" xfId="0" applyFont="1" applyBorder="1" applyAlignment="1" applyProtection="1">
      <alignment horizontal="right"/>
    </xf>
    <xf numFmtId="0" fontId="8" fillId="0" borderId="0" xfId="0" applyFont="1" applyBorder="1" applyAlignment="1" applyProtection="1">
      <alignment horizontal="right"/>
    </xf>
    <xf numFmtId="0" fontId="8" fillId="0" borderId="4" xfId="0" applyFont="1" applyBorder="1" applyAlignment="1" applyProtection="1">
      <alignment horizontal="right"/>
    </xf>
    <xf numFmtId="0" fontId="3" fillId="0" borderId="8" xfId="1" applyBorder="1" applyAlignment="1" applyProtection="1">
      <alignment horizontal="center"/>
    </xf>
    <xf numFmtId="0" fontId="3" fillId="0" borderId="0" xfId="1" applyBorder="1" applyAlignment="1" applyProtection="1">
      <alignment horizontal="center"/>
    </xf>
    <xf numFmtId="0" fontId="3" fillId="0" borderId="4" xfId="1" applyBorder="1" applyAlignment="1" applyProtection="1">
      <alignment horizontal="center"/>
    </xf>
    <xf numFmtId="0" fontId="12" fillId="10" borderId="0" xfId="0" applyFont="1" applyFill="1" applyBorder="1" applyAlignment="1" applyProtection="1">
      <alignment horizontal="center"/>
    </xf>
    <xf numFmtId="0" fontId="9" fillId="9" borderId="8" xfId="0" applyFont="1" applyFill="1" applyBorder="1" applyAlignment="1" applyProtection="1">
      <alignment horizontal="right"/>
    </xf>
    <xf numFmtId="0" fontId="9" fillId="9" borderId="0" xfId="0" applyFont="1" applyFill="1" applyBorder="1" applyAlignment="1" applyProtection="1">
      <alignment horizontal="right"/>
    </xf>
    <xf numFmtId="0" fontId="5" fillId="9" borderId="5" xfId="0" applyFont="1" applyFill="1" applyBorder="1" applyAlignment="1" applyProtection="1">
      <alignment horizontal="center" vertical="center"/>
      <protection locked="0"/>
    </xf>
    <xf numFmtId="0" fontId="0" fillId="9" borderId="5" xfId="0" applyFill="1" applyBorder="1" applyAlignment="1" applyProtection="1">
      <alignment horizontal="center" vertical="center"/>
      <protection locked="0"/>
    </xf>
    <xf numFmtId="0" fontId="0" fillId="9" borderId="7" xfId="0" applyFill="1" applyBorder="1" applyAlignment="1" applyProtection="1">
      <alignment horizontal="center" vertical="center"/>
      <protection locked="0"/>
    </xf>
    <xf numFmtId="0" fontId="0" fillId="9" borderId="13" xfId="0" applyFill="1" applyBorder="1" applyAlignment="1" applyProtection="1">
      <alignment horizontal="center" vertical="center"/>
      <protection locked="0"/>
    </xf>
    <xf numFmtId="0" fontId="0" fillId="9" borderId="24" xfId="0" applyFill="1" applyBorder="1" applyAlignment="1" applyProtection="1">
      <alignment horizontal="center" vertical="center"/>
      <protection locked="0"/>
    </xf>
    <xf numFmtId="0" fontId="9" fillId="9" borderId="6" xfId="0" applyFont="1" applyFill="1" applyBorder="1" applyAlignment="1" applyProtection="1">
      <alignment horizontal="right"/>
    </xf>
    <xf numFmtId="0" fontId="9" fillId="9" borderId="5" xfId="0" applyFont="1" applyFill="1" applyBorder="1" applyAlignment="1" applyProtection="1">
      <alignment horizontal="right"/>
    </xf>
    <xf numFmtId="0" fontId="5" fillId="9" borderId="10" xfId="0" applyFont="1" applyFill="1" applyBorder="1" applyAlignment="1" applyProtection="1">
      <alignment horizontal="center" vertical="center"/>
      <protection locked="0"/>
    </xf>
    <xf numFmtId="0" fontId="0" fillId="9" borderId="10" xfId="0" applyFill="1" applyBorder="1" applyAlignment="1" applyProtection="1">
      <alignment horizontal="center" vertical="center"/>
      <protection locked="0"/>
    </xf>
    <xf numFmtId="0" fontId="0" fillId="9" borderId="19" xfId="0" applyFill="1" applyBorder="1" applyAlignment="1" applyProtection="1">
      <alignment horizontal="center" vertical="center"/>
      <protection locked="0"/>
    </xf>
    <xf numFmtId="0" fontId="0" fillId="9" borderId="10" xfId="0" applyFill="1" applyBorder="1" applyProtection="1">
      <protection locked="0"/>
    </xf>
    <xf numFmtId="0" fontId="0" fillId="9" borderId="19" xfId="0" applyFill="1" applyBorder="1" applyProtection="1">
      <protection locked="0"/>
    </xf>
    <xf numFmtId="0" fontId="0" fillId="9" borderId="13" xfId="0" applyFill="1" applyBorder="1" applyProtection="1">
      <protection locked="0"/>
    </xf>
    <xf numFmtId="0" fontId="0" fillId="9" borderId="24" xfId="0" applyFill="1" applyBorder="1" applyProtection="1">
      <protection locked="0"/>
    </xf>
    <xf numFmtId="0" fontId="0" fillId="9" borderId="17" xfId="0" applyFill="1" applyBorder="1" applyAlignment="1" applyProtection="1">
      <alignment horizontal="center" vertical="center"/>
      <protection locked="0"/>
    </xf>
    <xf numFmtId="0" fontId="0" fillId="9" borderId="18" xfId="0" applyFill="1" applyBorder="1" applyAlignment="1" applyProtection="1">
      <alignment horizontal="center" vertical="center"/>
      <protection locked="0"/>
    </xf>
    <xf numFmtId="0" fontId="18" fillId="9" borderId="8" xfId="0" applyFont="1" applyFill="1" applyBorder="1" applyAlignment="1" applyProtection="1">
      <alignment horizontal="right"/>
    </xf>
    <xf numFmtId="0" fontId="18" fillId="9" borderId="0" xfId="0" applyFont="1" applyFill="1" applyAlignment="1" applyProtection="1">
      <alignment horizontal="right"/>
    </xf>
    <xf numFmtId="0" fontId="5" fillId="9" borderId="17" xfId="0" applyFont="1" applyFill="1" applyBorder="1" applyAlignment="1" applyProtection="1">
      <alignment horizontal="center" vertical="center"/>
      <protection locked="0"/>
    </xf>
    <xf numFmtId="0" fontId="5" fillId="9" borderId="18" xfId="0" applyFont="1" applyFill="1" applyBorder="1" applyAlignment="1" applyProtection="1">
      <alignment horizontal="center" vertical="center"/>
      <protection locked="0"/>
    </xf>
    <xf numFmtId="0" fontId="5" fillId="9" borderId="5" xfId="0" applyFont="1" applyFill="1" applyBorder="1" applyAlignment="1" applyProtection="1">
      <alignment horizontal="center" vertical="center"/>
    </xf>
    <xf numFmtId="0" fontId="0" fillId="9" borderId="5" xfId="0" applyFill="1" applyBorder="1" applyAlignment="1" applyProtection="1">
      <alignment horizontal="center" vertical="center"/>
    </xf>
    <xf numFmtId="0" fontId="0" fillId="9" borderId="7" xfId="0" applyFill="1" applyBorder="1" applyAlignment="1" applyProtection="1">
      <alignment horizontal="center" vertical="center"/>
    </xf>
    <xf numFmtId="0" fontId="0" fillId="9" borderId="13" xfId="0" applyFill="1" applyBorder="1" applyAlignment="1" applyProtection="1">
      <alignment horizontal="center" vertical="center"/>
    </xf>
    <xf numFmtId="0" fontId="0" fillId="9" borderId="24" xfId="0" applyFill="1" applyBorder="1" applyAlignment="1" applyProtection="1">
      <alignment horizontal="center" vertical="center"/>
    </xf>
    <xf numFmtId="0" fontId="5" fillId="9" borderId="17" xfId="0" applyFont="1" applyFill="1" applyBorder="1" applyAlignment="1" applyProtection="1">
      <alignment horizontal="center" vertical="center"/>
    </xf>
    <xf numFmtId="0" fontId="5" fillId="9" borderId="18" xfId="0" applyFont="1" applyFill="1" applyBorder="1" applyAlignment="1" applyProtection="1">
      <alignment horizontal="center" vertical="center"/>
    </xf>
    <xf numFmtId="0" fontId="5" fillId="9" borderId="10" xfId="0" applyFont="1" applyFill="1" applyBorder="1" applyAlignment="1" applyProtection="1">
      <alignment horizontal="left" vertical="top" wrapText="1"/>
    </xf>
    <xf numFmtId="0" fontId="5" fillId="9" borderId="19" xfId="0" applyFont="1" applyFill="1" applyBorder="1" applyAlignment="1" applyProtection="1">
      <alignment horizontal="left" vertical="top" wrapText="1"/>
    </xf>
    <xf numFmtId="0" fontId="5" fillId="9" borderId="0" xfId="0" applyFont="1" applyFill="1" applyBorder="1" applyAlignment="1" applyProtection="1">
      <alignment horizontal="left" vertical="top" wrapText="1"/>
    </xf>
    <xf numFmtId="0" fontId="5" fillId="9" borderId="4" xfId="0" applyFont="1" applyFill="1" applyBorder="1" applyAlignment="1" applyProtection="1">
      <alignment horizontal="left" vertical="top" wrapText="1"/>
    </xf>
    <xf numFmtId="0" fontId="5" fillId="9" borderId="2" xfId="0" applyFont="1" applyFill="1" applyBorder="1" applyAlignment="1" applyProtection="1">
      <alignment horizontal="left" vertical="top" wrapText="1"/>
    </xf>
    <xf numFmtId="0" fontId="5" fillId="9" borderId="20" xfId="0" applyFont="1" applyFill="1" applyBorder="1" applyAlignment="1" applyProtection="1">
      <alignment horizontal="left" vertical="top" wrapText="1"/>
    </xf>
    <xf numFmtId="0" fontId="0" fillId="9" borderId="17" xfId="0" applyFill="1" applyBorder="1" applyAlignment="1" applyProtection="1">
      <alignment horizontal="center" vertical="center"/>
    </xf>
    <xf numFmtId="0" fontId="0" fillId="9" borderId="18" xfId="0" applyFill="1" applyBorder="1" applyAlignment="1" applyProtection="1">
      <alignment horizontal="center" vertical="center"/>
    </xf>
  </cellXfs>
  <cellStyles count="2">
    <cellStyle name="Hypertextový odkaz" xfId="1" builtinId="8"/>
    <cellStyle name="Normální" xfId="0" builtinId="0"/>
  </cellStyles>
  <dxfs count="10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10.vml.rels><?xml version="1.0" encoding="UTF-8" standalone="yes"?>
<Relationships xmlns="http://schemas.openxmlformats.org/package/2006/relationships"><Relationship Id="rId3" Type="http://schemas.openxmlformats.org/officeDocument/2006/relationships/image" Target="../media/image40.emf"/><Relationship Id="rId2" Type="http://schemas.openxmlformats.org/officeDocument/2006/relationships/image" Target="../media/image39.emf"/><Relationship Id="rId1" Type="http://schemas.openxmlformats.org/officeDocument/2006/relationships/image" Target="../media/image38.emf"/><Relationship Id="rId4" Type="http://schemas.openxmlformats.org/officeDocument/2006/relationships/image" Target="../media/image4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8.emf"/><Relationship Id="rId2" Type="http://schemas.openxmlformats.org/officeDocument/2006/relationships/image" Target="../media/image7.emf"/><Relationship Id="rId1" Type="http://schemas.openxmlformats.org/officeDocument/2006/relationships/image" Target="../media/image6.emf"/><Relationship Id="rId4" Type="http://schemas.openxmlformats.org/officeDocument/2006/relationships/image" Target="../media/image9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2.emf"/><Relationship Id="rId2" Type="http://schemas.openxmlformats.org/officeDocument/2006/relationships/image" Target="../media/image11.emf"/><Relationship Id="rId1" Type="http://schemas.openxmlformats.org/officeDocument/2006/relationships/image" Target="../media/image10.emf"/><Relationship Id="rId4" Type="http://schemas.openxmlformats.org/officeDocument/2006/relationships/image" Target="../media/image13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16.emf"/><Relationship Id="rId2" Type="http://schemas.openxmlformats.org/officeDocument/2006/relationships/image" Target="../media/image15.emf"/><Relationship Id="rId1" Type="http://schemas.openxmlformats.org/officeDocument/2006/relationships/image" Target="../media/image14.emf"/><Relationship Id="rId4" Type="http://schemas.openxmlformats.org/officeDocument/2006/relationships/image" Target="../media/image17.emf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20.emf"/><Relationship Id="rId2" Type="http://schemas.openxmlformats.org/officeDocument/2006/relationships/image" Target="../media/image19.emf"/><Relationship Id="rId1" Type="http://schemas.openxmlformats.org/officeDocument/2006/relationships/image" Target="../media/image18.emf"/><Relationship Id="rId4" Type="http://schemas.openxmlformats.org/officeDocument/2006/relationships/image" Target="../media/image21.emf"/></Relationships>
</file>

<file path=xl/drawings/_rels/vmlDrawing6.vml.rels><?xml version="1.0" encoding="UTF-8" standalone="yes"?>
<Relationships xmlns="http://schemas.openxmlformats.org/package/2006/relationships"><Relationship Id="rId3" Type="http://schemas.openxmlformats.org/officeDocument/2006/relationships/image" Target="../media/image24.emf"/><Relationship Id="rId2" Type="http://schemas.openxmlformats.org/officeDocument/2006/relationships/image" Target="../media/image23.emf"/><Relationship Id="rId1" Type="http://schemas.openxmlformats.org/officeDocument/2006/relationships/image" Target="../media/image22.emf"/><Relationship Id="rId4" Type="http://schemas.openxmlformats.org/officeDocument/2006/relationships/image" Target="../media/image25.emf"/></Relationships>
</file>

<file path=xl/drawings/_rels/vmlDrawing7.vml.rels><?xml version="1.0" encoding="UTF-8" standalone="yes"?>
<Relationships xmlns="http://schemas.openxmlformats.org/package/2006/relationships"><Relationship Id="rId3" Type="http://schemas.openxmlformats.org/officeDocument/2006/relationships/image" Target="../media/image28.emf"/><Relationship Id="rId2" Type="http://schemas.openxmlformats.org/officeDocument/2006/relationships/image" Target="../media/image27.emf"/><Relationship Id="rId1" Type="http://schemas.openxmlformats.org/officeDocument/2006/relationships/image" Target="../media/image26.emf"/><Relationship Id="rId4" Type="http://schemas.openxmlformats.org/officeDocument/2006/relationships/image" Target="../media/image29.emf"/></Relationships>
</file>

<file path=xl/drawings/_rels/vmlDrawing8.vml.rels><?xml version="1.0" encoding="UTF-8" standalone="yes"?>
<Relationships xmlns="http://schemas.openxmlformats.org/package/2006/relationships"><Relationship Id="rId3" Type="http://schemas.openxmlformats.org/officeDocument/2006/relationships/image" Target="../media/image32.emf"/><Relationship Id="rId2" Type="http://schemas.openxmlformats.org/officeDocument/2006/relationships/image" Target="../media/image31.emf"/><Relationship Id="rId1" Type="http://schemas.openxmlformats.org/officeDocument/2006/relationships/image" Target="../media/image30.emf"/><Relationship Id="rId4" Type="http://schemas.openxmlformats.org/officeDocument/2006/relationships/image" Target="../media/image33.emf"/></Relationships>
</file>

<file path=xl/drawings/_rels/vmlDrawing9.vml.rels><?xml version="1.0" encoding="UTF-8" standalone="yes"?>
<Relationships xmlns="http://schemas.openxmlformats.org/package/2006/relationships"><Relationship Id="rId3" Type="http://schemas.openxmlformats.org/officeDocument/2006/relationships/image" Target="../media/image36.emf"/><Relationship Id="rId2" Type="http://schemas.openxmlformats.org/officeDocument/2006/relationships/image" Target="../media/image35.emf"/><Relationship Id="rId1" Type="http://schemas.openxmlformats.org/officeDocument/2006/relationships/image" Target="../media/image34.emf"/><Relationship Id="rId4" Type="http://schemas.openxmlformats.org/officeDocument/2006/relationships/image" Target="../media/image3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1027804</xdr:colOff>
      <xdr:row>18</xdr:row>
      <xdr:rowOff>33617</xdr:rowOff>
    </xdr:from>
    <xdr:to>
      <xdr:col>2</xdr:col>
      <xdr:colOff>277906</xdr:colOff>
      <xdr:row>19</xdr:row>
      <xdr:rowOff>134469</xdr:rowOff>
    </xdr:to>
    <xdr:sp macro="" textlink="">
      <xdr:nvSpPr>
        <xdr:cNvPr id="10" name="TextovéPo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269851" y="2642346"/>
          <a:ext cx="720314" cy="3339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cs-CZ" sz="1100"/>
            <a:t>rozvozem Alnia</a:t>
          </a:r>
        </a:p>
      </xdr:txBody>
    </xdr:sp>
    <xdr:clientData/>
  </xdr:twoCellAnchor>
  <xdr:twoCellAnchor>
    <xdr:from>
      <xdr:col>2</xdr:col>
      <xdr:colOff>452266</xdr:colOff>
      <xdr:row>18</xdr:row>
      <xdr:rowOff>33618</xdr:rowOff>
    </xdr:from>
    <xdr:to>
      <xdr:col>4</xdr:col>
      <xdr:colOff>119738</xdr:colOff>
      <xdr:row>19</xdr:row>
      <xdr:rowOff>5826</xdr:rowOff>
    </xdr:to>
    <xdr:sp macro="" textlink="">
      <xdr:nvSpPr>
        <xdr:cNvPr id="12" name="TextovéPol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106702" y="2924736"/>
          <a:ext cx="571500" cy="2129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cs-CZ" sz="1100"/>
            <a:t>vlastní</a:t>
          </a:r>
        </a:p>
      </xdr:txBody>
    </xdr:sp>
    <xdr:clientData/>
  </xdr:twoCellAnchor>
  <xdr:twoCellAnchor>
    <xdr:from>
      <xdr:col>5</xdr:col>
      <xdr:colOff>67237</xdr:colOff>
      <xdr:row>32</xdr:row>
      <xdr:rowOff>78442</xdr:rowOff>
    </xdr:from>
    <xdr:to>
      <xdr:col>6</xdr:col>
      <xdr:colOff>373770</xdr:colOff>
      <xdr:row>33</xdr:row>
      <xdr:rowOff>22411</xdr:rowOff>
    </xdr:to>
    <xdr:sp macro="" textlink="">
      <xdr:nvSpPr>
        <xdr:cNvPr id="16" name="TextovéPol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3249708" y="6331324"/>
          <a:ext cx="571500" cy="2129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endParaRPr lang="cs-CZ" sz="1100"/>
        </a:p>
      </xdr:txBody>
    </xdr:sp>
    <xdr:clientData/>
  </xdr:twoCellAnchor>
  <xdr:twoCellAnchor>
    <xdr:from>
      <xdr:col>6</xdr:col>
      <xdr:colOff>386154</xdr:colOff>
      <xdr:row>32</xdr:row>
      <xdr:rowOff>78442</xdr:rowOff>
    </xdr:from>
    <xdr:to>
      <xdr:col>11</xdr:col>
      <xdr:colOff>243008</xdr:colOff>
      <xdr:row>33</xdr:row>
      <xdr:rowOff>22411</xdr:rowOff>
    </xdr:to>
    <xdr:sp macro="" textlink="">
      <xdr:nvSpPr>
        <xdr:cNvPr id="18" name="TextovéPol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3833532" y="6331324"/>
          <a:ext cx="570377" cy="2129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en-US" sz="1100"/>
            <a:t>PUR</a:t>
          </a:r>
          <a:endParaRPr lang="cs-CZ" sz="1100"/>
        </a:p>
      </xdr:txBody>
    </xdr:sp>
    <xdr:clientData/>
  </xdr:twoCellAnchor>
  <xdr:twoCellAnchor>
    <xdr:from>
      <xdr:col>12</xdr:col>
      <xdr:colOff>45943</xdr:colOff>
      <xdr:row>32</xdr:row>
      <xdr:rowOff>78442</xdr:rowOff>
    </xdr:from>
    <xdr:to>
      <xdr:col>13</xdr:col>
      <xdr:colOff>310079</xdr:colOff>
      <xdr:row>33</xdr:row>
      <xdr:rowOff>22411</xdr:rowOff>
    </xdr:to>
    <xdr:sp macro="" textlink="">
      <xdr:nvSpPr>
        <xdr:cNvPr id="20" name="TextovéPol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4528296" y="6331324"/>
          <a:ext cx="570377" cy="2129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cs-CZ" sz="1100"/>
            <a:t>bílé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20</xdr:row>
          <xdr:rowOff>0</xdr:rowOff>
        </xdr:from>
        <xdr:to>
          <xdr:col>4</xdr:col>
          <xdr:colOff>161925</xdr:colOff>
          <xdr:row>20</xdr:row>
          <xdr:rowOff>266700</xdr:rowOff>
        </xdr:to>
        <xdr:sp macro="" textlink="">
          <xdr:nvSpPr>
            <xdr:cNvPr id="13985" name="cbOperation1_1" hidden="1">
              <a:extLst>
                <a:ext uri="{63B3BB69-23CF-44E3-9099-C40C66FF867C}">
                  <a14:compatExt spid="_x0000_s13985"/>
                </a:ext>
                <a:ext uri="{FF2B5EF4-FFF2-40B4-BE49-F238E27FC236}">
                  <a16:creationId xmlns:a16="http://schemas.microsoft.com/office/drawing/2014/main" id="{00000000-0008-0000-0000-0000A13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20</xdr:row>
          <xdr:rowOff>228600</xdr:rowOff>
        </xdr:from>
        <xdr:to>
          <xdr:col>4</xdr:col>
          <xdr:colOff>209550</xdr:colOff>
          <xdr:row>20</xdr:row>
          <xdr:rowOff>609600</xdr:rowOff>
        </xdr:to>
        <xdr:sp macro="" textlink="">
          <xdr:nvSpPr>
            <xdr:cNvPr id="13986" name="cbOperation1_3" hidden="1">
              <a:extLst>
                <a:ext uri="{63B3BB69-23CF-44E3-9099-C40C66FF867C}">
                  <a14:compatExt spid="_x0000_s13986"/>
                </a:ext>
                <a:ext uri="{FF2B5EF4-FFF2-40B4-BE49-F238E27FC236}">
                  <a16:creationId xmlns:a16="http://schemas.microsoft.com/office/drawing/2014/main" id="{00000000-0008-0000-0000-0000A23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20</xdr:row>
          <xdr:rowOff>9525</xdr:rowOff>
        </xdr:from>
        <xdr:to>
          <xdr:col>16</xdr:col>
          <xdr:colOff>276225</xdr:colOff>
          <xdr:row>20</xdr:row>
          <xdr:rowOff>371475</xdr:rowOff>
        </xdr:to>
        <xdr:sp macro="" textlink="">
          <xdr:nvSpPr>
            <xdr:cNvPr id="13987" name="cbOperation1_4" hidden="1">
              <a:extLst>
                <a:ext uri="{63B3BB69-23CF-44E3-9099-C40C66FF867C}">
                  <a14:compatExt spid="_x0000_s13987"/>
                </a:ext>
                <a:ext uri="{FF2B5EF4-FFF2-40B4-BE49-F238E27FC236}">
                  <a16:creationId xmlns:a16="http://schemas.microsoft.com/office/drawing/2014/main" id="{00000000-0008-0000-0000-0000A33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20</xdr:row>
          <xdr:rowOff>342900</xdr:rowOff>
        </xdr:from>
        <xdr:to>
          <xdr:col>16</xdr:col>
          <xdr:colOff>685800</xdr:colOff>
          <xdr:row>20</xdr:row>
          <xdr:rowOff>590550</xdr:rowOff>
        </xdr:to>
        <xdr:sp macro="" textlink="">
          <xdr:nvSpPr>
            <xdr:cNvPr id="13994" name="cbOperation1_5" hidden="1">
              <a:extLst>
                <a:ext uri="{63B3BB69-23CF-44E3-9099-C40C66FF867C}">
                  <a14:compatExt spid="_x0000_s13994"/>
                </a:ext>
                <a:ext uri="{FF2B5EF4-FFF2-40B4-BE49-F238E27FC236}">
                  <a16:creationId xmlns:a16="http://schemas.microsoft.com/office/drawing/2014/main" id="{00000000-0008-0000-0000-0000AA3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781050</xdr:colOff>
          <xdr:row>18</xdr:row>
          <xdr:rowOff>0</xdr:rowOff>
        </xdr:from>
        <xdr:to>
          <xdr:col>1</xdr:col>
          <xdr:colOff>1085850</xdr:colOff>
          <xdr:row>18</xdr:row>
          <xdr:rowOff>266700</xdr:rowOff>
        </xdr:to>
        <xdr:sp macro="" textlink="">
          <xdr:nvSpPr>
            <xdr:cNvPr id="14021" name="Check Box 1733" hidden="1">
              <a:extLst>
                <a:ext uri="{63B3BB69-23CF-44E3-9099-C40C66FF867C}">
                  <a14:compatExt spid="_x0000_s14021"/>
                </a:ext>
                <a:ext uri="{FF2B5EF4-FFF2-40B4-BE49-F238E27FC236}">
                  <a16:creationId xmlns:a16="http://schemas.microsoft.com/office/drawing/2014/main" id="{00000000-0008-0000-0000-0000C53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18</xdr:row>
          <xdr:rowOff>0</xdr:rowOff>
        </xdr:from>
        <xdr:to>
          <xdr:col>2</xdr:col>
          <xdr:colOff>504825</xdr:colOff>
          <xdr:row>18</xdr:row>
          <xdr:rowOff>257175</xdr:rowOff>
        </xdr:to>
        <xdr:sp macro="" textlink="">
          <xdr:nvSpPr>
            <xdr:cNvPr id="14022" name="Check Box 1734" hidden="1">
              <a:extLst>
                <a:ext uri="{63B3BB69-23CF-44E3-9099-C40C66FF867C}">
                  <a14:compatExt spid="_x0000_s14022"/>
                </a:ext>
                <a:ext uri="{FF2B5EF4-FFF2-40B4-BE49-F238E27FC236}">
                  <a16:creationId xmlns:a16="http://schemas.microsoft.com/office/drawing/2014/main" id="{00000000-0008-0000-0000-0000C63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32</xdr:row>
          <xdr:rowOff>19050</xdr:rowOff>
        </xdr:from>
        <xdr:to>
          <xdr:col>5</xdr:col>
          <xdr:colOff>104775</xdr:colOff>
          <xdr:row>33</xdr:row>
          <xdr:rowOff>19050</xdr:rowOff>
        </xdr:to>
        <xdr:sp macro="" textlink="">
          <xdr:nvSpPr>
            <xdr:cNvPr id="14035" name="Check Box 1747" hidden="1">
              <a:extLst>
                <a:ext uri="{63B3BB69-23CF-44E3-9099-C40C66FF867C}">
                  <a14:compatExt spid="_x0000_s14035"/>
                </a:ext>
                <a:ext uri="{FF2B5EF4-FFF2-40B4-BE49-F238E27FC236}">
                  <a16:creationId xmlns:a16="http://schemas.microsoft.com/office/drawing/2014/main" id="{00000000-0008-0000-0000-0000D33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32</xdr:row>
          <xdr:rowOff>19050</xdr:rowOff>
        </xdr:from>
        <xdr:to>
          <xdr:col>6</xdr:col>
          <xdr:colOff>419100</xdr:colOff>
          <xdr:row>33</xdr:row>
          <xdr:rowOff>19050</xdr:rowOff>
        </xdr:to>
        <xdr:sp macro="" textlink="">
          <xdr:nvSpPr>
            <xdr:cNvPr id="14038" name="Check Box 1750" hidden="1">
              <a:extLst>
                <a:ext uri="{63B3BB69-23CF-44E3-9099-C40C66FF867C}">
                  <a14:compatExt spid="_x0000_s14038"/>
                </a:ext>
                <a:ext uri="{FF2B5EF4-FFF2-40B4-BE49-F238E27FC236}">
                  <a16:creationId xmlns:a16="http://schemas.microsoft.com/office/drawing/2014/main" id="{00000000-0008-0000-0000-0000D63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32</xdr:row>
          <xdr:rowOff>19050</xdr:rowOff>
        </xdr:from>
        <xdr:to>
          <xdr:col>12</xdr:col>
          <xdr:colOff>85725</xdr:colOff>
          <xdr:row>33</xdr:row>
          <xdr:rowOff>19050</xdr:rowOff>
        </xdr:to>
        <xdr:sp macro="" textlink="">
          <xdr:nvSpPr>
            <xdr:cNvPr id="14039" name="Check Box 1751" hidden="1">
              <a:extLst>
                <a:ext uri="{63B3BB69-23CF-44E3-9099-C40C66FF867C}">
                  <a14:compatExt spid="_x0000_s14039"/>
                </a:ext>
                <a:ext uri="{FF2B5EF4-FFF2-40B4-BE49-F238E27FC236}">
                  <a16:creationId xmlns:a16="http://schemas.microsoft.com/office/drawing/2014/main" id="{00000000-0008-0000-0000-0000D73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152400</xdr:colOff>
      <xdr:row>14</xdr:row>
      <xdr:rowOff>8966</xdr:rowOff>
    </xdr:from>
    <xdr:to>
      <xdr:col>2</xdr:col>
      <xdr:colOff>318876</xdr:colOff>
      <xdr:row>16</xdr:row>
      <xdr:rowOff>71719</xdr:rowOff>
    </xdr:to>
    <xdr:pic>
      <xdr:nvPicPr>
        <xdr:cNvPr id="17" name="Picture 1652" descr="logo-Brslik-narezove-centrum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447" y="2008095"/>
          <a:ext cx="1636688" cy="313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1027804</xdr:colOff>
      <xdr:row>18</xdr:row>
      <xdr:rowOff>33618</xdr:rowOff>
    </xdr:from>
    <xdr:to>
      <xdr:col>2</xdr:col>
      <xdr:colOff>141888</xdr:colOff>
      <xdr:row>19</xdr:row>
      <xdr:rowOff>5826</xdr:rowOff>
    </xdr:to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/>
      </xdr:nvSpPr>
      <xdr:spPr>
        <a:xfrm>
          <a:off x="1235449" y="2633943"/>
          <a:ext cx="565898" cy="2033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cs-CZ" sz="1100"/>
            <a:t>rozvozem</a:t>
          </a:r>
        </a:p>
      </xdr:txBody>
    </xdr:sp>
    <xdr:clientData/>
  </xdr:twoCellAnchor>
  <xdr:twoCellAnchor>
    <xdr:from>
      <xdr:col>2</xdr:col>
      <xdr:colOff>452266</xdr:colOff>
      <xdr:row>18</xdr:row>
      <xdr:rowOff>33618</xdr:rowOff>
    </xdr:from>
    <xdr:to>
      <xdr:col>4</xdr:col>
      <xdr:colOff>119738</xdr:colOff>
      <xdr:row>19</xdr:row>
      <xdr:rowOff>5826</xdr:rowOff>
    </xdr:to>
    <xdr:sp macro="" textlink="">
      <xdr:nvSpPr>
        <xdr:cNvPr id="5" name="TextovéPole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 txBox="1"/>
      </xdr:nvSpPr>
      <xdr:spPr>
        <a:xfrm>
          <a:off x="2103901" y="2633943"/>
          <a:ext cx="570379" cy="2033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cs-CZ" sz="1100"/>
            <a:t>vlastní</a:t>
          </a:r>
        </a:p>
      </xdr:txBody>
    </xdr:sp>
    <xdr:clientData/>
  </xdr:twoCellAnchor>
  <xdr:twoCellAnchor>
    <xdr:from>
      <xdr:col>5</xdr:col>
      <xdr:colOff>67237</xdr:colOff>
      <xdr:row>32</xdr:row>
      <xdr:rowOff>78442</xdr:rowOff>
    </xdr:from>
    <xdr:to>
      <xdr:col>6</xdr:col>
      <xdr:colOff>373770</xdr:colOff>
      <xdr:row>33</xdr:row>
      <xdr:rowOff>22411</xdr:rowOff>
    </xdr:to>
    <xdr:sp macro="" textlink="">
      <xdr:nvSpPr>
        <xdr:cNvPr id="6" name="TextovéPole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 txBox="1"/>
      </xdr:nvSpPr>
      <xdr:spPr>
        <a:xfrm>
          <a:off x="3248587" y="5098117"/>
          <a:ext cx="567578" cy="2106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endParaRPr lang="cs-CZ" sz="1100"/>
        </a:p>
      </xdr:txBody>
    </xdr:sp>
    <xdr:clientData/>
  </xdr:twoCellAnchor>
  <xdr:twoCellAnchor>
    <xdr:from>
      <xdr:col>6</xdr:col>
      <xdr:colOff>386154</xdr:colOff>
      <xdr:row>32</xdr:row>
      <xdr:rowOff>78442</xdr:rowOff>
    </xdr:from>
    <xdr:to>
      <xdr:col>11</xdr:col>
      <xdr:colOff>243008</xdr:colOff>
      <xdr:row>33</xdr:row>
      <xdr:rowOff>22411</xdr:rowOff>
    </xdr:to>
    <xdr:sp macro="" textlink="">
      <xdr:nvSpPr>
        <xdr:cNvPr id="7" name="TextovéPole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 txBox="1"/>
      </xdr:nvSpPr>
      <xdr:spPr>
        <a:xfrm>
          <a:off x="3828489" y="5098117"/>
          <a:ext cx="559732" cy="2106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en-US" sz="1100"/>
            <a:t>PUR</a:t>
          </a:r>
          <a:endParaRPr lang="cs-CZ" sz="1100"/>
        </a:p>
      </xdr:txBody>
    </xdr:sp>
    <xdr:clientData/>
  </xdr:twoCellAnchor>
  <xdr:twoCellAnchor>
    <xdr:from>
      <xdr:col>12</xdr:col>
      <xdr:colOff>45943</xdr:colOff>
      <xdr:row>32</xdr:row>
      <xdr:rowOff>78442</xdr:rowOff>
    </xdr:from>
    <xdr:to>
      <xdr:col>13</xdr:col>
      <xdr:colOff>310079</xdr:colOff>
      <xdr:row>33</xdr:row>
      <xdr:rowOff>22411</xdr:rowOff>
    </xdr:to>
    <xdr:sp macro="" textlink="">
      <xdr:nvSpPr>
        <xdr:cNvPr id="8" name="TextovéPole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 txBox="1"/>
      </xdr:nvSpPr>
      <xdr:spPr>
        <a:xfrm>
          <a:off x="4513168" y="5098117"/>
          <a:ext cx="570937" cy="2106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cs-CZ" sz="1100"/>
            <a:t>bílé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20</xdr:row>
          <xdr:rowOff>0</xdr:rowOff>
        </xdr:from>
        <xdr:to>
          <xdr:col>4</xdr:col>
          <xdr:colOff>161925</xdr:colOff>
          <xdr:row>20</xdr:row>
          <xdr:rowOff>266700</xdr:rowOff>
        </xdr:to>
        <xdr:sp macro="" textlink="">
          <xdr:nvSpPr>
            <xdr:cNvPr id="33793" name="cbOperation1_1" hidden="1">
              <a:extLst>
                <a:ext uri="{63B3BB69-23CF-44E3-9099-C40C66FF867C}">
                  <a14:compatExt spid="_x0000_s33793"/>
                </a:ext>
                <a:ext uri="{FF2B5EF4-FFF2-40B4-BE49-F238E27FC236}">
                  <a16:creationId xmlns:a16="http://schemas.microsoft.com/office/drawing/2014/main" id="{00000000-0008-0000-0900-000001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20</xdr:row>
          <xdr:rowOff>228600</xdr:rowOff>
        </xdr:from>
        <xdr:to>
          <xdr:col>4</xdr:col>
          <xdr:colOff>209550</xdr:colOff>
          <xdr:row>21</xdr:row>
          <xdr:rowOff>76200</xdr:rowOff>
        </xdr:to>
        <xdr:sp macro="" textlink="">
          <xdr:nvSpPr>
            <xdr:cNvPr id="33794" name="cbOperation1_3" hidden="1">
              <a:extLst>
                <a:ext uri="{63B3BB69-23CF-44E3-9099-C40C66FF867C}">
                  <a14:compatExt spid="_x0000_s33794"/>
                </a:ext>
                <a:ext uri="{FF2B5EF4-FFF2-40B4-BE49-F238E27FC236}">
                  <a16:creationId xmlns:a16="http://schemas.microsoft.com/office/drawing/2014/main" id="{00000000-0008-0000-0900-000002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20</xdr:row>
          <xdr:rowOff>9525</xdr:rowOff>
        </xdr:from>
        <xdr:to>
          <xdr:col>16</xdr:col>
          <xdr:colOff>276225</xdr:colOff>
          <xdr:row>20</xdr:row>
          <xdr:rowOff>371475</xdr:rowOff>
        </xdr:to>
        <xdr:sp macro="" textlink="">
          <xdr:nvSpPr>
            <xdr:cNvPr id="33795" name="cbOperation1_4" hidden="1">
              <a:extLst>
                <a:ext uri="{63B3BB69-23CF-44E3-9099-C40C66FF867C}">
                  <a14:compatExt spid="_x0000_s33795"/>
                </a:ext>
                <a:ext uri="{FF2B5EF4-FFF2-40B4-BE49-F238E27FC236}">
                  <a16:creationId xmlns:a16="http://schemas.microsoft.com/office/drawing/2014/main" id="{00000000-0008-0000-0900-000003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20</xdr:row>
          <xdr:rowOff>342900</xdr:rowOff>
        </xdr:from>
        <xdr:to>
          <xdr:col>16</xdr:col>
          <xdr:colOff>685800</xdr:colOff>
          <xdr:row>21</xdr:row>
          <xdr:rowOff>57150</xdr:rowOff>
        </xdr:to>
        <xdr:sp macro="" textlink="">
          <xdr:nvSpPr>
            <xdr:cNvPr id="33796" name="cbOperation1_5" hidden="1">
              <a:extLst>
                <a:ext uri="{63B3BB69-23CF-44E3-9099-C40C66FF867C}">
                  <a14:compatExt spid="_x0000_s33796"/>
                </a:ext>
                <a:ext uri="{FF2B5EF4-FFF2-40B4-BE49-F238E27FC236}">
                  <a16:creationId xmlns:a16="http://schemas.microsoft.com/office/drawing/2014/main" id="{00000000-0008-0000-0900-000004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781050</xdr:colOff>
          <xdr:row>18</xdr:row>
          <xdr:rowOff>0</xdr:rowOff>
        </xdr:from>
        <xdr:to>
          <xdr:col>1</xdr:col>
          <xdr:colOff>1085850</xdr:colOff>
          <xdr:row>19</xdr:row>
          <xdr:rowOff>38100</xdr:rowOff>
        </xdr:to>
        <xdr:sp macro="" textlink="">
          <xdr:nvSpPr>
            <xdr:cNvPr id="33797" name="Check Box 5" hidden="1">
              <a:extLst>
                <a:ext uri="{63B3BB69-23CF-44E3-9099-C40C66FF867C}">
                  <a14:compatExt spid="_x0000_s33797"/>
                </a:ext>
                <a:ext uri="{FF2B5EF4-FFF2-40B4-BE49-F238E27FC236}">
                  <a16:creationId xmlns:a16="http://schemas.microsoft.com/office/drawing/2014/main" id="{00000000-0008-0000-0900-000005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18</xdr:row>
          <xdr:rowOff>0</xdr:rowOff>
        </xdr:from>
        <xdr:to>
          <xdr:col>2</xdr:col>
          <xdr:colOff>504825</xdr:colOff>
          <xdr:row>19</xdr:row>
          <xdr:rowOff>19050</xdr:rowOff>
        </xdr:to>
        <xdr:sp macro="" textlink="">
          <xdr:nvSpPr>
            <xdr:cNvPr id="33798" name="Check Box 6" hidden="1">
              <a:extLst>
                <a:ext uri="{63B3BB69-23CF-44E3-9099-C40C66FF867C}">
                  <a14:compatExt spid="_x0000_s33798"/>
                </a:ext>
                <a:ext uri="{FF2B5EF4-FFF2-40B4-BE49-F238E27FC236}">
                  <a16:creationId xmlns:a16="http://schemas.microsoft.com/office/drawing/2014/main" id="{00000000-0008-0000-0900-000006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32</xdr:row>
          <xdr:rowOff>19050</xdr:rowOff>
        </xdr:from>
        <xdr:to>
          <xdr:col>5</xdr:col>
          <xdr:colOff>104775</xdr:colOff>
          <xdr:row>33</xdr:row>
          <xdr:rowOff>19050</xdr:rowOff>
        </xdr:to>
        <xdr:sp macro="" textlink="">
          <xdr:nvSpPr>
            <xdr:cNvPr id="33799" name="Check Box 7" hidden="1">
              <a:extLst>
                <a:ext uri="{63B3BB69-23CF-44E3-9099-C40C66FF867C}">
                  <a14:compatExt spid="_x0000_s33799"/>
                </a:ext>
                <a:ext uri="{FF2B5EF4-FFF2-40B4-BE49-F238E27FC236}">
                  <a16:creationId xmlns:a16="http://schemas.microsoft.com/office/drawing/2014/main" id="{00000000-0008-0000-0900-000007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32</xdr:row>
          <xdr:rowOff>19050</xdr:rowOff>
        </xdr:from>
        <xdr:to>
          <xdr:col>7</xdr:col>
          <xdr:colOff>0</xdr:colOff>
          <xdr:row>33</xdr:row>
          <xdr:rowOff>19050</xdr:rowOff>
        </xdr:to>
        <xdr:sp macro="" textlink="">
          <xdr:nvSpPr>
            <xdr:cNvPr id="33800" name="Check Box 8" hidden="1">
              <a:extLst>
                <a:ext uri="{63B3BB69-23CF-44E3-9099-C40C66FF867C}">
                  <a14:compatExt spid="_x0000_s33800"/>
                </a:ext>
                <a:ext uri="{FF2B5EF4-FFF2-40B4-BE49-F238E27FC236}">
                  <a16:creationId xmlns:a16="http://schemas.microsoft.com/office/drawing/2014/main" id="{00000000-0008-0000-0900-000008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32</xdr:row>
          <xdr:rowOff>19050</xdr:rowOff>
        </xdr:from>
        <xdr:to>
          <xdr:col>12</xdr:col>
          <xdr:colOff>85725</xdr:colOff>
          <xdr:row>33</xdr:row>
          <xdr:rowOff>19050</xdr:rowOff>
        </xdr:to>
        <xdr:sp macro="" textlink="">
          <xdr:nvSpPr>
            <xdr:cNvPr id="33801" name="Check Box 9" hidden="1">
              <a:extLst>
                <a:ext uri="{63B3BB69-23CF-44E3-9099-C40C66FF867C}">
                  <a14:compatExt spid="_x0000_s33801"/>
                </a:ext>
                <a:ext uri="{FF2B5EF4-FFF2-40B4-BE49-F238E27FC236}">
                  <a16:creationId xmlns:a16="http://schemas.microsoft.com/office/drawing/2014/main" id="{00000000-0008-0000-0900-000009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78442</xdr:colOff>
      <xdr:row>12</xdr:row>
      <xdr:rowOff>86123</xdr:rowOff>
    </xdr:from>
    <xdr:to>
      <xdr:col>2</xdr:col>
      <xdr:colOff>244918</xdr:colOff>
      <xdr:row>15</xdr:row>
      <xdr:rowOff>25610</xdr:rowOff>
    </xdr:to>
    <xdr:pic>
      <xdr:nvPicPr>
        <xdr:cNvPr id="18" name="Picture 1652" descr="logo-Brslik-narezove-centrum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766" y="1834241"/>
          <a:ext cx="1600828" cy="309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1027804</xdr:colOff>
      <xdr:row>18</xdr:row>
      <xdr:rowOff>33618</xdr:rowOff>
    </xdr:from>
    <xdr:to>
      <xdr:col>2</xdr:col>
      <xdr:colOff>141888</xdr:colOff>
      <xdr:row>19</xdr:row>
      <xdr:rowOff>5826</xdr:rowOff>
    </xdr:to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235449" y="2633943"/>
          <a:ext cx="565898" cy="2033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cs-CZ" sz="1100"/>
            <a:t>rozvozem</a:t>
          </a:r>
        </a:p>
      </xdr:txBody>
    </xdr:sp>
    <xdr:clientData/>
  </xdr:twoCellAnchor>
  <xdr:twoCellAnchor>
    <xdr:from>
      <xdr:col>2</xdr:col>
      <xdr:colOff>452266</xdr:colOff>
      <xdr:row>18</xdr:row>
      <xdr:rowOff>33618</xdr:rowOff>
    </xdr:from>
    <xdr:to>
      <xdr:col>4</xdr:col>
      <xdr:colOff>119738</xdr:colOff>
      <xdr:row>19</xdr:row>
      <xdr:rowOff>5826</xdr:rowOff>
    </xdr:to>
    <xdr:sp macro="" textlink="">
      <xdr:nvSpPr>
        <xdr:cNvPr id="5" name="TextovéPo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2103901" y="2633943"/>
          <a:ext cx="570379" cy="2033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cs-CZ" sz="1100"/>
            <a:t>vlastní</a:t>
          </a:r>
        </a:p>
      </xdr:txBody>
    </xdr:sp>
    <xdr:clientData/>
  </xdr:twoCellAnchor>
  <xdr:twoCellAnchor>
    <xdr:from>
      <xdr:col>5</xdr:col>
      <xdr:colOff>67237</xdr:colOff>
      <xdr:row>32</xdr:row>
      <xdr:rowOff>78442</xdr:rowOff>
    </xdr:from>
    <xdr:to>
      <xdr:col>6</xdr:col>
      <xdr:colOff>373770</xdr:colOff>
      <xdr:row>33</xdr:row>
      <xdr:rowOff>22411</xdr:rowOff>
    </xdr:to>
    <xdr:sp macro="" textlink="">
      <xdr:nvSpPr>
        <xdr:cNvPr id="6" name="TextovéPol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3248587" y="5098117"/>
          <a:ext cx="567578" cy="2106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endParaRPr lang="cs-CZ" sz="1100"/>
        </a:p>
      </xdr:txBody>
    </xdr:sp>
    <xdr:clientData/>
  </xdr:twoCellAnchor>
  <xdr:twoCellAnchor>
    <xdr:from>
      <xdr:col>6</xdr:col>
      <xdr:colOff>386154</xdr:colOff>
      <xdr:row>32</xdr:row>
      <xdr:rowOff>78442</xdr:rowOff>
    </xdr:from>
    <xdr:to>
      <xdr:col>11</xdr:col>
      <xdr:colOff>243008</xdr:colOff>
      <xdr:row>33</xdr:row>
      <xdr:rowOff>22411</xdr:rowOff>
    </xdr:to>
    <xdr:sp macro="" textlink="">
      <xdr:nvSpPr>
        <xdr:cNvPr id="7" name="TextovéPol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828489" y="5098117"/>
          <a:ext cx="559732" cy="2106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en-US" sz="1100"/>
            <a:t>PUR</a:t>
          </a:r>
          <a:endParaRPr lang="cs-CZ" sz="1100"/>
        </a:p>
      </xdr:txBody>
    </xdr:sp>
    <xdr:clientData/>
  </xdr:twoCellAnchor>
  <xdr:twoCellAnchor>
    <xdr:from>
      <xdr:col>12</xdr:col>
      <xdr:colOff>45943</xdr:colOff>
      <xdr:row>32</xdr:row>
      <xdr:rowOff>78442</xdr:rowOff>
    </xdr:from>
    <xdr:to>
      <xdr:col>13</xdr:col>
      <xdr:colOff>310079</xdr:colOff>
      <xdr:row>33</xdr:row>
      <xdr:rowOff>22411</xdr:rowOff>
    </xdr:to>
    <xdr:sp macro="" textlink="">
      <xdr:nvSpPr>
        <xdr:cNvPr id="8" name="TextovéPo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4513168" y="5098117"/>
          <a:ext cx="570937" cy="2106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cs-CZ" sz="1100"/>
            <a:t>bílé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20</xdr:row>
          <xdr:rowOff>0</xdr:rowOff>
        </xdr:from>
        <xdr:to>
          <xdr:col>4</xdr:col>
          <xdr:colOff>161925</xdr:colOff>
          <xdr:row>20</xdr:row>
          <xdr:rowOff>266700</xdr:rowOff>
        </xdr:to>
        <xdr:sp macro="" textlink="">
          <xdr:nvSpPr>
            <xdr:cNvPr id="25601" name="cbOperation1_1" hidden="1">
              <a:extLst>
                <a:ext uri="{63B3BB69-23CF-44E3-9099-C40C66FF867C}">
                  <a14:compatExt spid="_x0000_s25601"/>
                </a:ext>
                <a:ext uri="{FF2B5EF4-FFF2-40B4-BE49-F238E27FC236}">
                  <a16:creationId xmlns:a16="http://schemas.microsoft.com/office/drawing/2014/main" id="{00000000-0008-0000-0100-00000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20</xdr:row>
          <xdr:rowOff>228600</xdr:rowOff>
        </xdr:from>
        <xdr:to>
          <xdr:col>4</xdr:col>
          <xdr:colOff>209550</xdr:colOff>
          <xdr:row>21</xdr:row>
          <xdr:rowOff>76200</xdr:rowOff>
        </xdr:to>
        <xdr:sp macro="" textlink="">
          <xdr:nvSpPr>
            <xdr:cNvPr id="25602" name="cbOperation1_3" hidden="1">
              <a:extLst>
                <a:ext uri="{63B3BB69-23CF-44E3-9099-C40C66FF867C}">
                  <a14:compatExt spid="_x0000_s25602"/>
                </a:ext>
                <a:ext uri="{FF2B5EF4-FFF2-40B4-BE49-F238E27FC236}">
                  <a16:creationId xmlns:a16="http://schemas.microsoft.com/office/drawing/2014/main" id="{00000000-0008-0000-0100-000002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20</xdr:row>
          <xdr:rowOff>9525</xdr:rowOff>
        </xdr:from>
        <xdr:to>
          <xdr:col>16</xdr:col>
          <xdr:colOff>276225</xdr:colOff>
          <xdr:row>20</xdr:row>
          <xdr:rowOff>371475</xdr:rowOff>
        </xdr:to>
        <xdr:sp macro="" textlink="">
          <xdr:nvSpPr>
            <xdr:cNvPr id="25603" name="cbOperation1_4" hidden="1">
              <a:extLst>
                <a:ext uri="{63B3BB69-23CF-44E3-9099-C40C66FF867C}">
                  <a14:compatExt spid="_x0000_s25603"/>
                </a:ext>
                <a:ext uri="{FF2B5EF4-FFF2-40B4-BE49-F238E27FC236}">
                  <a16:creationId xmlns:a16="http://schemas.microsoft.com/office/drawing/2014/main" id="{00000000-0008-0000-0100-000003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20</xdr:row>
          <xdr:rowOff>342900</xdr:rowOff>
        </xdr:from>
        <xdr:to>
          <xdr:col>16</xdr:col>
          <xdr:colOff>685800</xdr:colOff>
          <xdr:row>21</xdr:row>
          <xdr:rowOff>57150</xdr:rowOff>
        </xdr:to>
        <xdr:sp macro="" textlink="">
          <xdr:nvSpPr>
            <xdr:cNvPr id="25604" name="cbOperation1_5" hidden="1">
              <a:extLst>
                <a:ext uri="{63B3BB69-23CF-44E3-9099-C40C66FF867C}">
                  <a14:compatExt spid="_x0000_s25604"/>
                </a:ext>
                <a:ext uri="{FF2B5EF4-FFF2-40B4-BE49-F238E27FC236}">
                  <a16:creationId xmlns:a16="http://schemas.microsoft.com/office/drawing/2014/main" id="{00000000-0008-0000-0100-000004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781050</xdr:colOff>
          <xdr:row>18</xdr:row>
          <xdr:rowOff>0</xdr:rowOff>
        </xdr:from>
        <xdr:to>
          <xdr:col>1</xdr:col>
          <xdr:colOff>1085850</xdr:colOff>
          <xdr:row>19</xdr:row>
          <xdr:rowOff>38100</xdr:rowOff>
        </xdr:to>
        <xdr:sp macro="" textlink="">
          <xdr:nvSpPr>
            <xdr:cNvPr id="25605" name="Check Box 5" hidden="1">
              <a:extLst>
                <a:ext uri="{63B3BB69-23CF-44E3-9099-C40C66FF867C}">
                  <a14:compatExt spid="_x0000_s25605"/>
                </a:ext>
                <a:ext uri="{FF2B5EF4-FFF2-40B4-BE49-F238E27FC236}">
                  <a16:creationId xmlns:a16="http://schemas.microsoft.com/office/drawing/2014/main" id="{00000000-0008-0000-0100-000005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18</xdr:row>
          <xdr:rowOff>0</xdr:rowOff>
        </xdr:from>
        <xdr:to>
          <xdr:col>2</xdr:col>
          <xdr:colOff>504825</xdr:colOff>
          <xdr:row>19</xdr:row>
          <xdr:rowOff>19050</xdr:rowOff>
        </xdr:to>
        <xdr:sp macro="" textlink="">
          <xdr:nvSpPr>
            <xdr:cNvPr id="25606" name="Check Box 6" hidden="1">
              <a:extLst>
                <a:ext uri="{63B3BB69-23CF-44E3-9099-C40C66FF867C}">
                  <a14:compatExt spid="_x0000_s25606"/>
                </a:ext>
                <a:ext uri="{FF2B5EF4-FFF2-40B4-BE49-F238E27FC236}">
                  <a16:creationId xmlns:a16="http://schemas.microsoft.com/office/drawing/2014/main" id="{00000000-0008-0000-0100-000006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32</xdr:row>
          <xdr:rowOff>19050</xdr:rowOff>
        </xdr:from>
        <xdr:to>
          <xdr:col>5</xdr:col>
          <xdr:colOff>104775</xdr:colOff>
          <xdr:row>33</xdr:row>
          <xdr:rowOff>19050</xdr:rowOff>
        </xdr:to>
        <xdr:sp macro="" textlink="">
          <xdr:nvSpPr>
            <xdr:cNvPr id="25607" name="Check Box 7" hidden="1">
              <a:extLst>
                <a:ext uri="{63B3BB69-23CF-44E3-9099-C40C66FF867C}">
                  <a14:compatExt spid="_x0000_s25607"/>
                </a:ext>
                <a:ext uri="{FF2B5EF4-FFF2-40B4-BE49-F238E27FC236}">
                  <a16:creationId xmlns:a16="http://schemas.microsoft.com/office/drawing/2014/main" id="{00000000-0008-0000-0100-000007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32</xdr:row>
          <xdr:rowOff>19050</xdr:rowOff>
        </xdr:from>
        <xdr:to>
          <xdr:col>7</xdr:col>
          <xdr:colOff>0</xdr:colOff>
          <xdr:row>33</xdr:row>
          <xdr:rowOff>19050</xdr:rowOff>
        </xdr:to>
        <xdr:sp macro="" textlink="">
          <xdr:nvSpPr>
            <xdr:cNvPr id="25608" name="Check Box 8" hidden="1">
              <a:extLst>
                <a:ext uri="{63B3BB69-23CF-44E3-9099-C40C66FF867C}">
                  <a14:compatExt spid="_x0000_s25608"/>
                </a:ext>
                <a:ext uri="{FF2B5EF4-FFF2-40B4-BE49-F238E27FC236}">
                  <a16:creationId xmlns:a16="http://schemas.microsoft.com/office/drawing/2014/main" id="{00000000-0008-0000-0100-000008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32</xdr:row>
          <xdr:rowOff>19050</xdr:rowOff>
        </xdr:from>
        <xdr:to>
          <xdr:col>12</xdr:col>
          <xdr:colOff>85725</xdr:colOff>
          <xdr:row>33</xdr:row>
          <xdr:rowOff>19050</xdr:rowOff>
        </xdr:to>
        <xdr:sp macro="" textlink="">
          <xdr:nvSpPr>
            <xdr:cNvPr id="25609" name="Check Box 9" hidden="1">
              <a:extLst>
                <a:ext uri="{63B3BB69-23CF-44E3-9099-C40C66FF867C}">
                  <a14:compatExt spid="_x0000_s25609"/>
                </a:ext>
                <a:ext uri="{FF2B5EF4-FFF2-40B4-BE49-F238E27FC236}">
                  <a16:creationId xmlns:a16="http://schemas.microsoft.com/office/drawing/2014/main" id="{00000000-0008-0000-0100-000009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145676</xdr:colOff>
      <xdr:row>13</xdr:row>
      <xdr:rowOff>18889</xdr:rowOff>
    </xdr:from>
    <xdr:to>
      <xdr:col>2</xdr:col>
      <xdr:colOff>312152</xdr:colOff>
      <xdr:row>15</xdr:row>
      <xdr:rowOff>81641</xdr:rowOff>
    </xdr:to>
    <xdr:pic>
      <xdr:nvPicPr>
        <xdr:cNvPr id="20" name="Picture 1652" descr="logo-Brslik-narezove-centrum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890271"/>
          <a:ext cx="1600828" cy="309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1027804</xdr:colOff>
      <xdr:row>18</xdr:row>
      <xdr:rowOff>33618</xdr:rowOff>
    </xdr:from>
    <xdr:to>
      <xdr:col>2</xdr:col>
      <xdr:colOff>141888</xdr:colOff>
      <xdr:row>19</xdr:row>
      <xdr:rowOff>5826</xdr:rowOff>
    </xdr:to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1235449" y="2633943"/>
          <a:ext cx="565898" cy="2033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cs-CZ" sz="1100"/>
            <a:t>rozvozem</a:t>
          </a:r>
        </a:p>
      </xdr:txBody>
    </xdr:sp>
    <xdr:clientData/>
  </xdr:twoCellAnchor>
  <xdr:twoCellAnchor>
    <xdr:from>
      <xdr:col>2</xdr:col>
      <xdr:colOff>452266</xdr:colOff>
      <xdr:row>18</xdr:row>
      <xdr:rowOff>33618</xdr:rowOff>
    </xdr:from>
    <xdr:to>
      <xdr:col>4</xdr:col>
      <xdr:colOff>119738</xdr:colOff>
      <xdr:row>19</xdr:row>
      <xdr:rowOff>5826</xdr:rowOff>
    </xdr:to>
    <xdr:sp macro="" textlink="">
      <xdr:nvSpPr>
        <xdr:cNvPr id="5" name="TextovéPo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2103901" y="2633943"/>
          <a:ext cx="570379" cy="2033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cs-CZ" sz="1100"/>
            <a:t>vlastní</a:t>
          </a:r>
        </a:p>
      </xdr:txBody>
    </xdr:sp>
    <xdr:clientData/>
  </xdr:twoCellAnchor>
  <xdr:twoCellAnchor>
    <xdr:from>
      <xdr:col>5</xdr:col>
      <xdr:colOff>67237</xdr:colOff>
      <xdr:row>32</xdr:row>
      <xdr:rowOff>78442</xdr:rowOff>
    </xdr:from>
    <xdr:to>
      <xdr:col>6</xdr:col>
      <xdr:colOff>373770</xdr:colOff>
      <xdr:row>33</xdr:row>
      <xdr:rowOff>22411</xdr:rowOff>
    </xdr:to>
    <xdr:sp macro="" textlink="">
      <xdr:nvSpPr>
        <xdr:cNvPr id="6" name="TextovéPo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3248587" y="5098117"/>
          <a:ext cx="567578" cy="2106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endParaRPr lang="cs-CZ" sz="1100"/>
        </a:p>
      </xdr:txBody>
    </xdr:sp>
    <xdr:clientData/>
  </xdr:twoCellAnchor>
  <xdr:twoCellAnchor>
    <xdr:from>
      <xdr:col>6</xdr:col>
      <xdr:colOff>386154</xdr:colOff>
      <xdr:row>32</xdr:row>
      <xdr:rowOff>78442</xdr:rowOff>
    </xdr:from>
    <xdr:to>
      <xdr:col>11</xdr:col>
      <xdr:colOff>243008</xdr:colOff>
      <xdr:row>33</xdr:row>
      <xdr:rowOff>22411</xdr:rowOff>
    </xdr:to>
    <xdr:sp macro="" textlink="">
      <xdr:nvSpPr>
        <xdr:cNvPr id="7" name="TextovéPol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3828489" y="5098117"/>
          <a:ext cx="559732" cy="2106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en-US" sz="1100"/>
            <a:t>PUR</a:t>
          </a:r>
          <a:endParaRPr lang="cs-CZ" sz="1100"/>
        </a:p>
      </xdr:txBody>
    </xdr:sp>
    <xdr:clientData/>
  </xdr:twoCellAnchor>
  <xdr:twoCellAnchor>
    <xdr:from>
      <xdr:col>12</xdr:col>
      <xdr:colOff>45943</xdr:colOff>
      <xdr:row>32</xdr:row>
      <xdr:rowOff>78442</xdr:rowOff>
    </xdr:from>
    <xdr:to>
      <xdr:col>13</xdr:col>
      <xdr:colOff>310079</xdr:colOff>
      <xdr:row>33</xdr:row>
      <xdr:rowOff>22411</xdr:rowOff>
    </xdr:to>
    <xdr:sp macro="" textlink="">
      <xdr:nvSpPr>
        <xdr:cNvPr id="8" name="TextovéPol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4513168" y="5098117"/>
          <a:ext cx="570937" cy="2106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cs-CZ" sz="1100"/>
            <a:t>bílé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20</xdr:row>
          <xdr:rowOff>0</xdr:rowOff>
        </xdr:from>
        <xdr:to>
          <xdr:col>4</xdr:col>
          <xdr:colOff>161925</xdr:colOff>
          <xdr:row>20</xdr:row>
          <xdr:rowOff>266700</xdr:rowOff>
        </xdr:to>
        <xdr:sp macro="" textlink="">
          <xdr:nvSpPr>
            <xdr:cNvPr id="26625" name="cbOperation1_1" hidden="1">
              <a:extLst>
                <a:ext uri="{63B3BB69-23CF-44E3-9099-C40C66FF867C}">
                  <a14:compatExt spid="_x0000_s26625"/>
                </a:ext>
                <a:ext uri="{FF2B5EF4-FFF2-40B4-BE49-F238E27FC236}">
                  <a16:creationId xmlns:a16="http://schemas.microsoft.com/office/drawing/2014/main" id="{00000000-0008-0000-0200-000001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20</xdr:row>
          <xdr:rowOff>228600</xdr:rowOff>
        </xdr:from>
        <xdr:to>
          <xdr:col>4</xdr:col>
          <xdr:colOff>209550</xdr:colOff>
          <xdr:row>21</xdr:row>
          <xdr:rowOff>76200</xdr:rowOff>
        </xdr:to>
        <xdr:sp macro="" textlink="">
          <xdr:nvSpPr>
            <xdr:cNvPr id="26626" name="cbOperation1_3" hidden="1">
              <a:extLst>
                <a:ext uri="{63B3BB69-23CF-44E3-9099-C40C66FF867C}">
                  <a14:compatExt spid="_x0000_s26626"/>
                </a:ext>
                <a:ext uri="{FF2B5EF4-FFF2-40B4-BE49-F238E27FC236}">
                  <a16:creationId xmlns:a16="http://schemas.microsoft.com/office/drawing/2014/main" id="{00000000-0008-0000-0200-000002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20</xdr:row>
          <xdr:rowOff>9525</xdr:rowOff>
        </xdr:from>
        <xdr:to>
          <xdr:col>16</xdr:col>
          <xdr:colOff>276225</xdr:colOff>
          <xdr:row>20</xdr:row>
          <xdr:rowOff>371475</xdr:rowOff>
        </xdr:to>
        <xdr:sp macro="" textlink="">
          <xdr:nvSpPr>
            <xdr:cNvPr id="26627" name="cbOperation1_4" hidden="1">
              <a:extLst>
                <a:ext uri="{63B3BB69-23CF-44E3-9099-C40C66FF867C}">
                  <a14:compatExt spid="_x0000_s26627"/>
                </a:ext>
                <a:ext uri="{FF2B5EF4-FFF2-40B4-BE49-F238E27FC236}">
                  <a16:creationId xmlns:a16="http://schemas.microsoft.com/office/drawing/2014/main" id="{00000000-0008-0000-0200-000003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20</xdr:row>
          <xdr:rowOff>342900</xdr:rowOff>
        </xdr:from>
        <xdr:to>
          <xdr:col>16</xdr:col>
          <xdr:colOff>685800</xdr:colOff>
          <xdr:row>21</xdr:row>
          <xdr:rowOff>57150</xdr:rowOff>
        </xdr:to>
        <xdr:sp macro="" textlink="">
          <xdr:nvSpPr>
            <xdr:cNvPr id="26628" name="cbOperation1_5" hidden="1">
              <a:extLst>
                <a:ext uri="{63B3BB69-23CF-44E3-9099-C40C66FF867C}">
                  <a14:compatExt spid="_x0000_s26628"/>
                </a:ext>
                <a:ext uri="{FF2B5EF4-FFF2-40B4-BE49-F238E27FC236}">
                  <a16:creationId xmlns:a16="http://schemas.microsoft.com/office/drawing/2014/main" id="{00000000-0008-0000-0200-000004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781050</xdr:colOff>
          <xdr:row>18</xdr:row>
          <xdr:rowOff>0</xdr:rowOff>
        </xdr:from>
        <xdr:to>
          <xdr:col>1</xdr:col>
          <xdr:colOff>1085850</xdr:colOff>
          <xdr:row>19</xdr:row>
          <xdr:rowOff>38100</xdr:rowOff>
        </xdr:to>
        <xdr:sp macro="" textlink="">
          <xdr:nvSpPr>
            <xdr:cNvPr id="26629" name="Check Box 5" hidden="1">
              <a:extLst>
                <a:ext uri="{63B3BB69-23CF-44E3-9099-C40C66FF867C}">
                  <a14:compatExt spid="_x0000_s26629"/>
                </a:ext>
                <a:ext uri="{FF2B5EF4-FFF2-40B4-BE49-F238E27FC236}">
                  <a16:creationId xmlns:a16="http://schemas.microsoft.com/office/drawing/2014/main" id="{00000000-0008-0000-0200-000005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18</xdr:row>
          <xdr:rowOff>0</xdr:rowOff>
        </xdr:from>
        <xdr:to>
          <xdr:col>2</xdr:col>
          <xdr:colOff>504825</xdr:colOff>
          <xdr:row>19</xdr:row>
          <xdr:rowOff>19050</xdr:rowOff>
        </xdr:to>
        <xdr:sp macro="" textlink="">
          <xdr:nvSpPr>
            <xdr:cNvPr id="26630" name="Check Box 6" hidden="1">
              <a:extLst>
                <a:ext uri="{63B3BB69-23CF-44E3-9099-C40C66FF867C}">
                  <a14:compatExt spid="_x0000_s26630"/>
                </a:ext>
                <a:ext uri="{FF2B5EF4-FFF2-40B4-BE49-F238E27FC236}">
                  <a16:creationId xmlns:a16="http://schemas.microsoft.com/office/drawing/2014/main" id="{00000000-0008-0000-0200-000006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32</xdr:row>
          <xdr:rowOff>19050</xdr:rowOff>
        </xdr:from>
        <xdr:to>
          <xdr:col>5</xdr:col>
          <xdr:colOff>104775</xdr:colOff>
          <xdr:row>33</xdr:row>
          <xdr:rowOff>19050</xdr:rowOff>
        </xdr:to>
        <xdr:sp macro="" textlink="">
          <xdr:nvSpPr>
            <xdr:cNvPr id="26631" name="Check Box 7" hidden="1">
              <a:extLst>
                <a:ext uri="{63B3BB69-23CF-44E3-9099-C40C66FF867C}">
                  <a14:compatExt spid="_x0000_s26631"/>
                </a:ext>
                <a:ext uri="{FF2B5EF4-FFF2-40B4-BE49-F238E27FC236}">
                  <a16:creationId xmlns:a16="http://schemas.microsoft.com/office/drawing/2014/main" id="{00000000-0008-0000-0200-000007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32</xdr:row>
          <xdr:rowOff>19050</xdr:rowOff>
        </xdr:from>
        <xdr:to>
          <xdr:col>7</xdr:col>
          <xdr:colOff>0</xdr:colOff>
          <xdr:row>33</xdr:row>
          <xdr:rowOff>19050</xdr:rowOff>
        </xdr:to>
        <xdr:sp macro="" textlink="">
          <xdr:nvSpPr>
            <xdr:cNvPr id="26632" name="Check Box 8" hidden="1">
              <a:extLst>
                <a:ext uri="{63B3BB69-23CF-44E3-9099-C40C66FF867C}">
                  <a14:compatExt spid="_x0000_s26632"/>
                </a:ext>
                <a:ext uri="{FF2B5EF4-FFF2-40B4-BE49-F238E27FC236}">
                  <a16:creationId xmlns:a16="http://schemas.microsoft.com/office/drawing/2014/main" id="{00000000-0008-0000-0200-000008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32</xdr:row>
          <xdr:rowOff>19050</xdr:rowOff>
        </xdr:from>
        <xdr:to>
          <xdr:col>12</xdr:col>
          <xdr:colOff>85725</xdr:colOff>
          <xdr:row>33</xdr:row>
          <xdr:rowOff>19050</xdr:rowOff>
        </xdr:to>
        <xdr:sp macro="" textlink="">
          <xdr:nvSpPr>
            <xdr:cNvPr id="26633" name="Check Box 9" hidden="1">
              <a:extLst>
                <a:ext uri="{63B3BB69-23CF-44E3-9099-C40C66FF867C}">
                  <a14:compatExt spid="_x0000_s26633"/>
                </a:ext>
                <a:ext uri="{FF2B5EF4-FFF2-40B4-BE49-F238E27FC236}">
                  <a16:creationId xmlns:a16="http://schemas.microsoft.com/office/drawing/2014/main" id="{00000000-0008-0000-0200-000009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112058</xdr:colOff>
      <xdr:row>12</xdr:row>
      <xdr:rowOff>119741</xdr:rowOff>
    </xdr:from>
    <xdr:to>
      <xdr:col>2</xdr:col>
      <xdr:colOff>278534</xdr:colOff>
      <xdr:row>15</xdr:row>
      <xdr:rowOff>59228</xdr:rowOff>
    </xdr:to>
    <xdr:pic>
      <xdr:nvPicPr>
        <xdr:cNvPr id="18" name="Picture 1652" descr="logo-Brslik-narezove-centrum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382" y="1867859"/>
          <a:ext cx="1600828" cy="309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1027804</xdr:colOff>
      <xdr:row>18</xdr:row>
      <xdr:rowOff>33618</xdr:rowOff>
    </xdr:from>
    <xdr:to>
      <xdr:col>2</xdr:col>
      <xdr:colOff>141888</xdr:colOff>
      <xdr:row>19</xdr:row>
      <xdr:rowOff>5826</xdr:rowOff>
    </xdr:to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1235449" y="2633943"/>
          <a:ext cx="565898" cy="2033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cs-CZ" sz="1100"/>
            <a:t>rozvozem</a:t>
          </a:r>
        </a:p>
      </xdr:txBody>
    </xdr:sp>
    <xdr:clientData/>
  </xdr:twoCellAnchor>
  <xdr:twoCellAnchor>
    <xdr:from>
      <xdr:col>2</xdr:col>
      <xdr:colOff>452266</xdr:colOff>
      <xdr:row>18</xdr:row>
      <xdr:rowOff>33618</xdr:rowOff>
    </xdr:from>
    <xdr:to>
      <xdr:col>4</xdr:col>
      <xdr:colOff>119738</xdr:colOff>
      <xdr:row>19</xdr:row>
      <xdr:rowOff>5826</xdr:rowOff>
    </xdr:to>
    <xdr:sp macro="" textlink="">
      <xdr:nvSpPr>
        <xdr:cNvPr id="5" name="TextovéPo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2103901" y="2633943"/>
          <a:ext cx="570379" cy="2033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cs-CZ" sz="1100"/>
            <a:t>vlastní</a:t>
          </a:r>
        </a:p>
      </xdr:txBody>
    </xdr:sp>
    <xdr:clientData/>
  </xdr:twoCellAnchor>
  <xdr:twoCellAnchor>
    <xdr:from>
      <xdr:col>5</xdr:col>
      <xdr:colOff>67237</xdr:colOff>
      <xdr:row>32</xdr:row>
      <xdr:rowOff>78442</xdr:rowOff>
    </xdr:from>
    <xdr:to>
      <xdr:col>6</xdr:col>
      <xdr:colOff>373770</xdr:colOff>
      <xdr:row>33</xdr:row>
      <xdr:rowOff>22411</xdr:rowOff>
    </xdr:to>
    <xdr:sp macro="" textlink="">
      <xdr:nvSpPr>
        <xdr:cNvPr id="6" name="TextovéPol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3248587" y="5098117"/>
          <a:ext cx="567578" cy="2106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endParaRPr lang="cs-CZ" sz="1100"/>
        </a:p>
      </xdr:txBody>
    </xdr:sp>
    <xdr:clientData/>
  </xdr:twoCellAnchor>
  <xdr:twoCellAnchor>
    <xdr:from>
      <xdr:col>6</xdr:col>
      <xdr:colOff>386154</xdr:colOff>
      <xdr:row>32</xdr:row>
      <xdr:rowOff>78442</xdr:rowOff>
    </xdr:from>
    <xdr:to>
      <xdr:col>11</xdr:col>
      <xdr:colOff>243008</xdr:colOff>
      <xdr:row>33</xdr:row>
      <xdr:rowOff>22411</xdr:rowOff>
    </xdr:to>
    <xdr:sp macro="" textlink="">
      <xdr:nvSpPr>
        <xdr:cNvPr id="7" name="TextovéPol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3828489" y="5098117"/>
          <a:ext cx="559732" cy="2106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en-US" sz="1100"/>
            <a:t>PUR</a:t>
          </a:r>
          <a:endParaRPr lang="cs-CZ" sz="1100"/>
        </a:p>
      </xdr:txBody>
    </xdr:sp>
    <xdr:clientData/>
  </xdr:twoCellAnchor>
  <xdr:twoCellAnchor>
    <xdr:from>
      <xdr:col>12</xdr:col>
      <xdr:colOff>45943</xdr:colOff>
      <xdr:row>32</xdr:row>
      <xdr:rowOff>78442</xdr:rowOff>
    </xdr:from>
    <xdr:to>
      <xdr:col>13</xdr:col>
      <xdr:colOff>310079</xdr:colOff>
      <xdr:row>33</xdr:row>
      <xdr:rowOff>22411</xdr:rowOff>
    </xdr:to>
    <xdr:sp macro="" textlink="">
      <xdr:nvSpPr>
        <xdr:cNvPr id="8" name="TextovéPole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4513168" y="5098117"/>
          <a:ext cx="570937" cy="2106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cs-CZ" sz="1100"/>
            <a:t>bílé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20</xdr:row>
          <xdr:rowOff>0</xdr:rowOff>
        </xdr:from>
        <xdr:to>
          <xdr:col>4</xdr:col>
          <xdr:colOff>161925</xdr:colOff>
          <xdr:row>20</xdr:row>
          <xdr:rowOff>266700</xdr:rowOff>
        </xdr:to>
        <xdr:sp macro="" textlink="">
          <xdr:nvSpPr>
            <xdr:cNvPr id="27649" name="cbOperation1_1" hidden="1">
              <a:extLst>
                <a:ext uri="{63B3BB69-23CF-44E3-9099-C40C66FF867C}">
                  <a14:compatExt spid="_x0000_s27649"/>
                </a:ext>
                <a:ext uri="{FF2B5EF4-FFF2-40B4-BE49-F238E27FC236}">
                  <a16:creationId xmlns:a16="http://schemas.microsoft.com/office/drawing/2014/main" id="{00000000-0008-0000-0300-000001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20</xdr:row>
          <xdr:rowOff>228600</xdr:rowOff>
        </xdr:from>
        <xdr:to>
          <xdr:col>4</xdr:col>
          <xdr:colOff>209550</xdr:colOff>
          <xdr:row>21</xdr:row>
          <xdr:rowOff>76200</xdr:rowOff>
        </xdr:to>
        <xdr:sp macro="" textlink="">
          <xdr:nvSpPr>
            <xdr:cNvPr id="27650" name="cbOperation1_3" hidden="1">
              <a:extLst>
                <a:ext uri="{63B3BB69-23CF-44E3-9099-C40C66FF867C}">
                  <a14:compatExt spid="_x0000_s27650"/>
                </a:ext>
                <a:ext uri="{FF2B5EF4-FFF2-40B4-BE49-F238E27FC236}">
                  <a16:creationId xmlns:a16="http://schemas.microsoft.com/office/drawing/2014/main" id="{00000000-0008-0000-0300-000002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20</xdr:row>
          <xdr:rowOff>9525</xdr:rowOff>
        </xdr:from>
        <xdr:to>
          <xdr:col>16</xdr:col>
          <xdr:colOff>276225</xdr:colOff>
          <xdr:row>20</xdr:row>
          <xdr:rowOff>371475</xdr:rowOff>
        </xdr:to>
        <xdr:sp macro="" textlink="">
          <xdr:nvSpPr>
            <xdr:cNvPr id="27651" name="cbOperation1_4" hidden="1">
              <a:extLst>
                <a:ext uri="{63B3BB69-23CF-44E3-9099-C40C66FF867C}">
                  <a14:compatExt spid="_x0000_s27651"/>
                </a:ext>
                <a:ext uri="{FF2B5EF4-FFF2-40B4-BE49-F238E27FC236}">
                  <a16:creationId xmlns:a16="http://schemas.microsoft.com/office/drawing/2014/main" id="{00000000-0008-0000-0300-000003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20</xdr:row>
          <xdr:rowOff>342900</xdr:rowOff>
        </xdr:from>
        <xdr:to>
          <xdr:col>16</xdr:col>
          <xdr:colOff>685800</xdr:colOff>
          <xdr:row>21</xdr:row>
          <xdr:rowOff>57150</xdr:rowOff>
        </xdr:to>
        <xdr:sp macro="" textlink="">
          <xdr:nvSpPr>
            <xdr:cNvPr id="27652" name="cbOperation1_5" hidden="1">
              <a:extLst>
                <a:ext uri="{63B3BB69-23CF-44E3-9099-C40C66FF867C}">
                  <a14:compatExt spid="_x0000_s27652"/>
                </a:ext>
                <a:ext uri="{FF2B5EF4-FFF2-40B4-BE49-F238E27FC236}">
                  <a16:creationId xmlns:a16="http://schemas.microsoft.com/office/drawing/2014/main" id="{00000000-0008-0000-0300-000004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781050</xdr:colOff>
          <xdr:row>18</xdr:row>
          <xdr:rowOff>0</xdr:rowOff>
        </xdr:from>
        <xdr:to>
          <xdr:col>1</xdr:col>
          <xdr:colOff>1085850</xdr:colOff>
          <xdr:row>19</xdr:row>
          <xdr:rowOff>38100</xdr:rowOff>
        </xdr:to>
        <xdr:sp macro="" textlink="">
          <xdr:nvSpPr>
            <xdr:cNvPr id="27653" name="Check Box 5" hidden="1">
              <a:extLst>
                <a:ext uri="{63B3BB69-23CF-44E3-9099-C40C66FF867C}">
                  <a14:compatExt spid="_x0000_s27653"/>
                </a:ext>
                <a:ext uri="{FF2B5EF4-FFF2-40B4-BE49-F238E27FC236}">
                  <a16:creationId xmlns:a16="http://schemas.microsoft.com/office/drawing/2014/main" id="{00000000-0008-0000-0300-000005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18</xdr:row>
          <xdr:rowOff>0</xdr:rowOff>
        </xdr:from>
        <xdr:to>
          <xdr:col>2</xdr:col>
          <xdr:colOff>504825</xdr:colOff>
          <xdr:row>19</xdr:row>
          <xdr:rowOff>19050</xdr:rowOff>
        </xdr:to>
        <xdr:sp macro="" textlink="">
          <xdr:nvSpPr>
            <xdr:cNvPr id="27654" name="Check Box 6" hidden="1">
              <a:extLst>
                <a:ext uri="{63B3BB69-23CF-44E3-9099-C40C66FF867C}">
                  <a14:compatExt spid="_x0000_s27654"/>
                </a:ext>
                <a:ext uri="{FF2B5EF4-FFF2-40B4-BE49-F238E27FC236}">
                  <a16:creationId xmlns:a16="http://schemas.microsoft.com/office/drawing/2014/main" id="{00000000-0008-0000-0300-000006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32</xdr:row>
          <xdr:rowOff>19050</xdr:rowOff>
        </xdr:from>
        <xdr:to>
          <xdr:col>5</xdr:col>
          <xdr:colOff>104775</xdr:colOff>
          <xdr:row>33</xdr:row>
          <xdr:rowOff>19050</xdr:rowOff>
        </xdr:to>
        <xdr:sp macro="" textlink="">
          <xdr:nvSpPr>
            <xdr:cNvPr id="27655" name="Check Box 7" hidden="1">
              <a:extLst>
                <a:ext uri="{63B3BB69-23CF-44E3-9099-C40C66FF867C}">
                  <a14:compatExt spid="_x0000_s27655"/>
                </a:ext>
                <a:ext uri="{FF2B5EF4-FFF2-40B4-BE49-F238E27FC236}">
                  <a16:creationId xmlns:a16="http://schemas.microsoft.com/office/drawing/2014/main" id="{00000000-0008-0000-0300-000007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32</xdr:row>
          <xdr:rowOff>19050</xdr:rowOff>
        </xdr:from>
        <xdr:to>
          <xdr:col>7</xdr:col>
          <xdr:colOff>0</xdr:colOff>
          <xdr:row>33</xdr:row>
          <xdr:rowOff>19050</xdr:rowOff>
        </xdr:to>
        <xdr:sp macro="" textlink="">
          <xdr:nvSpPr>
            <xdr:cNvPr id="27656" name="Check Box 8" hidden="1">
              <a:extLst>
                <a:ext uri="{63B3BB69-23CF-44E3-9099-C40C66FF867C}">
                  <a14:compatExt spid="_x0000_s27656"/>
                </a:ext>
                <a:ext uri="{FF2B5EF4-FFF2-40B4-BE49-F238E27FC236}">
                  <a16:creationId xmlns:a16="http://schemas.microsoft.com/office/drawing/2014/main" id="{00000000-0008-0000-0300-000008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32</xdr:row>
          <xdr:rowOff>19050</xdr:rowOff>
        </xdr:from>
        <xdr:to>
          <xdr:col>12</xdr:col>
          <xdr:colOff>85725</xdr:colOff>
          <xdr:row>33</xdr:row>
          <xdr:rowOff>19050</xdr:rowOff>
        </xdr:to>
        <xdr:sp macro="" textlink="">
          <xdr:nvSpPr>
            <xdr:cNvPr id="27657" name="Check Box 9" hidden="1">
              <a:extLst>
                <a:ext uri="{63B3BB69-23CF-44E3-9099-C40C66FF867C}">
                  <a14:compatExt spid="_x0000_s27657"/>
                </a:ext>
                <a:ext uri="{FF2B5EF4-FFF2-40B4-BE49-F238E27FC236}">
                  <a16:creationId xmlns:a16="http://schemas.microsoft.com/office/drawing/2014/main" id="{00000000-0008-0000-0300-000009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112059</xdr:colOff>
      <xdr:row>12</xdr:row>
      <xdr:rowOff>74917</xdr:rowOff>
    </xdr:from>
    <xdr:to>
      <xdr:col>2</xdr:col>
      <xdr:colOff>278535</xdr:colOff>
      <xdr:row>15</xdr:row>
      <xdr:rowOff>14404</xdr:rowOff>
    </xdr:to>
    <xdr:pic>
      <xdr:nvPicPr>
        <xdr:cNvPr id="18" name="Picture 1652" descr="logo-Brslik-narezove-centrum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383" y="1823035"/>
          <a:ext cx="1600828" cy="309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1027804</xdr:colOff>
      <xdr:row>18</xdr:row>
      <xdr:rowOff>33618</xdr:rowOff>
    </xdr:from>
    <xdr:to>
      <xdr:col>2</xdr:col>
      <xdr:colOff>141888</xdr:colOff>
      <xdr:row>19</xdr:row>
      <xdr:rowOff>5826</xdr:rowOff>
    </xdr:to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1235449" y="2633943"/>
          <a:ext cx="565898" cy="2033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cs-CZ" sz="1100"/>
            <a:t>rozvozem</a:t>
          </a:r>
        </a:p>
      </xdr:txBody>
    </xdr:sp>
    <xdr:clientData/>
  </xdr:twoCellAnchor>
  <xdr:twoCellAnchor>
    <xdr:from>
      <xdr:col>2</xdr:col>
      <xdr:colOff>452266</xdr:colOff>
      <xdr:row>18</xdr:row>
      <xdr:rowOff>33618</xdr:rowOff>
    </xdr:from>
    <xdr:to>
      <xdr:col>4</xdr:col>
      <xdr:colOff>119738</xdr:colOff>
      <xdr:row>19</xdr:row>
      <xdr:rowOff>5826</xdr:rowOff>
    </xdr:to>
    <xdr:sp macro="" textlink="">
      <xdr:nvSpPr>
        <xdr:cNvPr id="5" name="TextovéPol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2103901" y="2633943"/>
          <a:ext cx="570379" cy="2033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cs-CZ" sz="1100"/>
            <a:t>vlastní</a:t>
          </a:r>
        </a:p>
      </xdr:txBody>
    </xdr:sp>
    <xdr:clientData/>
  </xdr:twoCellAnchor>
  <xdr:twoCellAnchor>
    <xdr:from>
      <xdr:col>5</xdr:col>
      <xdr:colOff>67237</xdr:colOff>
      <xdr:row>32</xdr:row>
      <xdr:rowOff>78442</xdr:rowOff>
    </xdr:from>
    <xdr:to>
      <xdr:col>6</xdr:col>
      <xdr:colOff>373770</xdr:colOff>
      <xdr:row>33</xdr:row>
      <xdr:rowOff>22411</xdr:rowOff>
    </xdr:to>
    <xdr:sp macro="" textlink="">
      <xdr:nvSpPr>
        <xdr:cNvPr id="6" name="TextovéPole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3248587" y="5098117"/>
          <a:ext cx="567578" cy="2106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endParaRPr lang="cs-CZ" sz="1100"/>
        </a:p>
      </xdr:txBody>
    </xdr:sp>
    <xdr:clientData/>
  </xdr:twoCellAnchor>
  <xdr:twoCellAnchor>
    <xdr:from>
      <xdr:col>6</xdr:col>
      <xdr:colOff>386154</xdr:colOff>
      <xdr:row>32</xdr:row>
      <xdr:rowOff>78442</xdr:rowOff>
    </xdr:from>
    <xdr:to>
      <xdr:col>11</xdr:col>
      <xdr:colOff>243008</xdr:colOff>
      <xdr:row>33</xdr:row>
      <xdr:rowOff>22411</xdr:rowOff>
    </xdr:to>
    <xdr:sp macro="" textlink="">
      <xdr:nvSpPr>
        <xdr:cNvPr id="7" name="TextovéPole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3828489" y="5098117"/>
          <a:ext cx="559732" cy="2106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en-US" sz="1100"/>
            <a:t>PUR</a:t>
          </a:r>
          <a:endParaRPr lang="cs-CZ" sz="1100"/>
        </a:p>
      </xdr:txBody>
    </xdr:sp>
    <xdr:clientData/>
  </xdr:twoCellAnchor>
  <xdr:twoCellAnchor>
    <xdr:from>
      <xdr:col>12</xdr:col>
      <xdr:colOff>45943</xdr:colOff>
      <xdr:row>32</xdr:row>
      <xdr:rowOff>78442</xdr:rowOff>
    </xdr:from>
    <xdr:to>
      <xdr:col>13</xdr:col>
      <xdr:colOff>310079</xdr:colOff>
      <xdr:row>33</xdr:row>
      <xdr:rowOff>22411</xdr:rowOff>
    </xdr:to>
    <xdr:sp macro="" textlink="">
      <xdr:nvSpPr>
        <xdr:cNvPr id="8" name="TextovéPole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4513168" y="5098117"/>
          <a:ext cx="570937" cy="2106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cs-CZ" sz="1100"/>
            <a:t>bílé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20</xdr:row>
          <xdr:rowOff>0</xdr:rowOff>
        </xdr:from>
        <xdr:to>
          <xdr:col>4</xdr:col>
          <xdr:colOff>161925</xdr:colOff>
          <xdr:row>20</xdr:row>
          <xdr:rowOff>266700</xdr:rowOff>
        </xdr:to>
        <xdr:sp macro="" textlink="">
          <xdr:nvSpPr>
            <xdr:cNvPr id="28673" name="cbOperation1_1" hidden="1">
              <a:extLst>
                <a:ext uri="{63B3BB69-23CF-44E3-9099-C40C66FF867C}">
                  <a14:compatExt spid="_x0000_s28673"/>
                </a:ext>
                <a:ext uri="{FF2B5EF4-FFF2-40B4-BE49-F238E27FC236}">
                  <a16:creationId xmlns:a16="http://schemas.microsoft.com/office/drawing/2014/main" id="{00000000-0008-0000-0400-000001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20</xdr:row>
          <xdr:rowOff>228600</xdr:rowOff>
        </xdr:from>
        <xdr:to>
          <xdr:col>4</xdr:col>
          <xdr:colOff>209550</xdr:colOff>
          <xdr:row>21</xdr:row>
          <xdr:rowOff>76200</xdr:rowOff>
        </xdr:to>
        <xdr:sp macro="" textlink="">
          <xdr:nvSpPr>
            <xdr:cNvPr id="28674" name="cbOperation1_3" hidden="1">
              <a:extLst>
                <a:ext uri="{63B3BB69-23CF-44E3-9099-C40C66FF867C}">
                  <a14:compatExt spid="_x0000_s28674"/>
                </a:ext>
                <a:ext uri="{FF2B5EF4-FFF2-40B4-BE49-F238E27FC236}">
                  <a16:creationId xmlns:a16="http://schemas.microsoft.com/office/drawing/2014/main" id="{00000000-0008-0000-0400-000002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20</xdr:row>
          <xdr:rowOff>9525</xdr:rowOff>
        </xdr:from>
        <xdr:to>
          <xdr:col>16</xdr:col>
          <xdr:colOff>276225</xdr:colOff>
          <xdr:row>20</xdr:row>
          <xdr:rowOff>371475</xdr:rowOff>
        </xdr:to>
        <xdr:sp macro="" textlink="">
          <xdr:nvSpPr>
            <xdr:cNvPr id="28675" name="cbOperation1_4" hidden="1">
              <a:extLst>
                <a:ext uri="{63B3BB69-23CF-44E3-9099-C40C66FF867C}">
                  <a14:compatExt spid="_x0000_s28675"/>
                </a:ext>
                <a:ext uri="{FF2B5EF4-FFF2-40B4-BE49-F238E27FC236}">
                  <a16:creationId xmlns:a16="http://schemas.microsoft.com/office/drawing/2014/main" id="{00000000-0008-0000-0400-000003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20</xdr:row>
          <xdr:rowOff>342900</xdr:rowOff>
        </xdr:from>
        <xdr:to>
          <xdr:col>16</xdr:col>
          <xdr:colOff>685800</xdr:colOff>
          <xdr:row>21</xdr:row>
          <xdr:rowOff>57150</xdr:rowOff>
        </xdr:to>
        <xdr:sp macro="" textlink="">
          <xdr:nvSpPr>
            <xdr:cNvPr id="28676" name="cbOperation1_5" hidden="1">
              <a:extLst>
                <a:ext uri="{63B3BB69-23CF-44E3-9099-C40C66FF867C}">
                  <a14:compatExt spid="_x0000_s28676"/>
                </a:ext>
                <a:ext uri="{FF2B5EF4-FFF2-40B4-BE49-F238E27FC236}">
                  <a16:creationId xmlns:a16="http://schemas.microsoft.com/office/drawing/2014/main" id="{00000000-0008-0000-0400-000004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781050</xdr:colOff>
          <xdr:row>18</xdr:row>
          <xdr:rowOff>0</xdr:rowOff>
        </xdr:from>
        <xdr:to>
          <xdr:col>1</xdr:col>
          <xdr:colOff>1085850</xdr:colOff>
          <xdr:row>19</xdr:row>
          <xdr:rowOff>38100</xdr:rowOff>
        </xdr:to>
        <xdr:sp macro="" textlink="">
          <xdr:nvSpPr>
            <xdr:cNvPr id="28677" name="Check Box 5" hidden="1">
              <a:extLst>
                <a:ext uri="{63B3BB69-23CF-44E3-9099-C40C66FF867C}">
                  <a14:compatExt spid="_x0000_s28677"/>
                </a:ext>
                <a:ext uri="{FF2B5EF4-FFF2-40B4-BE49-F238E27FC236}">
                  <a16:creationId xmlns:a16="http://schemas.microsoft.com/office/drawing/2014/main" id="{00000000-0008-0000-0400-000005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18</xdr:row>
          <xdr:rowOff>0</xdr:rowOff>
        </xdr:from>
        <xdr:to>
          <xdr:col>2</xdr:col>
          <xdr:colOff>504825</xdr:colOff>
          <xdr:row>19</xdr:row>
          <xdr:rowOff>19050</xdr:rowOff>
        </xdr:to>
        <xdr:sp macro="" textlink="">
          <xdr:nvSpPr>
            <xdr:cNvPr id="28678" name="Check Box 6" hidden="1">
              <a:extLst>
                <a:ext uri="{63B3BB69-23CF-44E3-9099-C40C66FF867C}">
                  <a14:compatExt spid="_x0000_s28678"/>
                </a:ext>
                <a:ext uri="{FF2B5EF4-FFF2-40B4-BE49-F238E27FC236}">
                  <a16:creationId xmlns:a16="http://schemas.microsoft.com/office/drawing/2014/main" id="{00000000-0008-0000-0400-000006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32</xdr:row>
          <xdr:rowOff>19050</xdr:rowOff>
        </xdr:from>
        <xdr:to>
          <xdr:col>5</xdr:col>
          <xdr:colOff>104775</xdr:colOff>
          <xdr:row>33</xdr:row>
          <xdr:rowOff>19050</xdr:rowOff>
        </xdr:to>
        <xdr:sp macro="" textlink="">
          <xdr:nvSpPr>
            <xdr:cNvPr id="28679" name="Check Box 7" hidden="1">
              <a:extLst>
                <a:ext uri="{63B3BB69-23CF-44E3-9099-C40C66FF867C}">
                  <a14:compatExt spid="_x0000_s28679"/>
                </a:ext>
                <a:ext uri="{FF2B5EF4-FFF2-40B4-BE49-F238E27FC236}">
                  <a16:creationId xmlns:a16="http://schemas.microsoft.com/office/drawing/2014/main" id="{00000000-0008-0000-0400-000007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32</xdr:row>
          <xdr:rowOff>19050</xdr:rowOff>
        </xdr:from>
        <xdr:to>
          <xdr:col>7</xdr:col>
          <xdr:colOff>0</xdr:colOff>
          <xdr:row>33</xdr:row>
          <xdr:rowOff>19050</xdr:rowOff>
        </xdr:to>
        <xdr:sp macro="" textlink="">
          <xdr:nvSpPr>
            <xdr:cNvPr id="28680" name="Check Box 8" hidden="1">
              <a:extLst>
                <a:ext uri="{63B3BB69-23CF-44E3-9099-C40C66FF867C}">
                  <a14:compatExt spid="_x0000_s28680"/>
                </a:ext>
                <a:ext uri="{FF2B5EF4-FFF2-40B4-BE49-F238E27FC236}">
                  <a16:creationId xmlns:a16="http://schemas.microsoft.com/office/drawing/2014/main" id="{00000000-0008-0000-0400-000008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32</xdr:row>
          <xdr:rowOff>19050</xdr:rowOff>
        </xdr:from>
        <xdr:to>
          <xdr:col>12</xdr:col>
          <xdr:colOff>85725</xdr:colOff>
          <xdr:row>33</xdr:row>
          <xdr:rowOff>19050</xdr:rowOff>
        </xdr:to>
        <xdr:sp macro="" textlink="">
          <xdr:nvSpPr>
            <xdr:cNvPr id="28681" name="Check Box 9" hidden="1">
              <a:extLst>
                <a:ext uri="{63B3BB69-23CF-44E3-9099-C40C66FF867C}">
                  <a14:compatExt spid="_x0000_s28681"/>
                </a:ext>
                <a:ext uri="{FF2B5EF4-FFF2-40B4-BE49-F238E27FC236}">
                  <a16:creationId xmlns:a16="http://schemas.microsoft.com/office/drawing/2014/main" id="{00000000-0008-0000-0400-000009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123265</xdr:colOff>
      <xdr:row>12</xdr:row>
      <xdr:rowOff>119740</xdr:rowOff>
    </xdr:from>
    <xdr:to>
      <xdr:col>2</xdr:col>
      <xdr:colOff>289741</xdr:colOff>
      <xdr:row>15</xdr:row>
      <xdr:rowOff>59227</xdr:rowOff>
    </xdr:to>
    <xdr:pic>
      <xdr:nvPicPr>
        <xdr:cNvPr id="18" name="Picture 1652" descr="logo-Brslik-narezove-centrum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589" y="1867858"/>
          <a:ext cx="1600828" cy="309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1027804</xdr:colOff>
      <xdr:row>18</xdr:row>
      <xdr:rowOff>33618</xdr:rowOff>
    </xdr:from>
    <xdr:to>
      <xdr:col>2</xdr:col>
      <xdr:colOff>141888</xdr:colOff>
      <xdr:row>19</xdr:row>
      <xdr:rowOff>5826</xdr:rowOff>
    </xdr:to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1235449" y="2633943"/>
          <a:ext cx="565898" cy="2033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cs-CZ" sz="1100"/>
            <a:t>rozvozem</a:t>
          </a:r>
        </a:p>
      </xdr:txBody>
    </xdr:sp>
    <xdr:clientData/>
  </xdr:twoCellAnchor>
  <xdr:twoCellAnchor>
    <xdr:from>
      <xdr:col>2</xdr:col>
      <xdr:colOff>452266</xdr:colOff>
      <xdr:row>18</xdr:row>
      <xdr:rowOff>33618</xdr:rowOff>
    </xdr:from>
    <xdr:to>
      <xdr:col>4</xdr:col>
      <xdr:colOff>119738</xdr:colOff>
      <xdr:row>19</xdr:row>
      <xdr:rowOff>5826</xdr:rowOff>
    </xdr:to>
    <xdr:sp macro="" textlink="">
      <xdr:nvSpPr>
        <xdr:cNvPr id="5" name="TextovéPol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2103901" y="2633943"/>
          <a:ext cx="570379" cy="2033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cs-CZ" sz="1100"/>
            <a:t>vlastní</a:t>
          </a:r>
        </a:p>
      </xdr:txBody>
    </xdr:sp>
    <xdr:clientData/>
  </xdr:twoCellAnchor>
  <xdr:twoCellAnchor>
    <xdr:from>
      <xdr:col>5</xdr:col>
      <xdr:colOff>67237</xdr:colOff>
      <xdr:row>32</xdr:row>
      <xdr:rowOff>78442</xdr:rowOff>
    </xdr:from>
    <xdr:to>
      <xdr:col>6</xdr:col>
      <xdr:colOff>373770</xdr:colOff>
      <xdr:row>33</xdr:row>
      <xdr:rowOff>22411</xdr:rowOff>
    </xdr:to>
    <xdr:sp macro="" textlink="">
      <xdr:nvSpPr>
        <xdr:cNvPr id="6" name="TextovéPole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3248587" y="5098117"/>
          <a:ext cx="567578" cy="2106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endParaRPr lang="cs-CZ" sz="1100"/>
        </a:p>
      </xdr:txBody>
    </xdr:sp>
    <xdr:clientData/>
  </xdr:twoCellAnchor>
  <xdr:twoCellAnchor>
    <xdr:from>
      <xdr:col>6</xdr:col>
      <xdr:colOff>386154</xdr:colOff>
      <xdr:row>32</xdr:row>
      <xdr:rowOff>78442</xdr:rowOff>
    </xdr:from>
    <xdr:to>
      <xdr:col>11</xdr:col>
      <xdr:colOff>243008</xdr:colOff>
      <xdr:row>33</xdr:row>
      <xdr:rowOff>22411</xdr:rowOff>
    </xdr:to>
    <xdr:sp macro="" textlink="">
      <xdr:nvSpPr>
        <xdr:cNvPr id="7" name="TextovéPole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3828489" y="5098117"/>
          <a:ext cx="559732" cy="2106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en-US" sz="1100"/>
            <a:t>PUR</a:t>
          </a:r>
          <a:endParaRPr lang="cs-CZ" sz="1100"/>
        </a:p>
      </xdr:txBody>
    </xdr:sp>
    <xdr:clientData/>
  </xdr:twoCellAnchor>
  <xdr:twoCellAnchor>
    <xdr:from>
      <xdr:col>12</xdr:col>
      <xdr:colOff>45943</xdr:colOff>
      <xdr:row>32</xdr:row>
      <xdr:rowOff>78442</xdr:rowOff>
    </xdr:from>
    <xdr:to>
      <xdr:col>13</xdr:col>
      <xdr:colOff>310079</xdr:colOff>
      <xdr:row>33</xdr:row>
      <xdr:rowOff>22411</xdr:rowOff>
    </xdr:to>
    <xdr:sp macro="" textlink="">
      <xdr:nvSpPr>
        <xdr:cNvPr id="8" name="TextovéPole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4513168" y="5098117"/>
          <a:ext cx="570937" cy="2106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cs-CZ" sz="1100"/>
            <a:t>bílé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20</xdr:row>
          <xdr:rowOff>0</xdr:rowOff>
        </xdr:from>
        <xdr:to>
          <xdr:col>4</xdr:col>
          <xdr:colOff>161925</xdr:colOff>
          <xdr:row>20</xdr:row>
          <xdr:rowOff>266700</xdr:rowOff>
        </xdr:to>
        <xdr:sp macro="" textlink="">
          <xdr:nvSpPr>
            <xdr:cNvPr id="29697" name="cbOperation1_1" hidden="1">
              <a:extLst>
                <a:ext uri="{63B3BB69-23CF-44E3-9099-C40C66FF867C}">
                  <a14:compatExt spid="_x0000_s29697"/>
                </a:ext>
                <a:ext uri="{FF2B5EF4-FFF2-40B4-BE49-F238E27FC236}">
                  <a16:creationId xmlns:a16="http://schemas.microsoft.com/office/drawing/2014/main" id="{00000000-0008-0000-0500-000001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20</xdr:row>
          <xdr:rowOff>228600</xdr:rowOff>
        </xdr:from>
        <xdr:to>
          <xdr:col>4</xdr:col>
          <xdr:colOff>209550</xdr:colOff>
          <xdr:row>21</xdr:row>
          <xdr:rowOff>76200</xdr:rowOff>
        </xdr:to>
        <xdr:sp macro="" textlink="">
          <xdr:nvSpPr>
            <xdr:cNvPr id="29698" name="cbOperation1_3" hidden="1">
              <a:extLst>
                <a:ext uri="{63B3BB69-23CF-44E3-9099-C40C66FF867C}">
                  <a14:compatExt spid="_x0000_s29698"/>
                </a:ext>
                <a:ext uri="{FF2B5EF4-FFF2-40B4-BE49-F238E27FC236}">
                  <a16:creationId xmlns:a16="http://schemas.microsoft.com/office/drawing/2014/main" id="{00000000-0008-0000-0500-000002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20</xdr:row>
          <xdr:rowOff>9525</xdr:rowOff>
        </xdr:from>
        <xdr:to>
          <xdr:col>16</xdr:col>
          <xdr:colOff>276225</xdr:colOff>
          <xdr:row>20</xdr:row>
          <xdr:rowOff>371475</xdr:rowOff>
        </xdr:to>
        <xdr:sp macro="" textlink="">
          <xdr:nvSpPr>
            <xdr:cNvPr id="29699" name="cbOperation1_4" hidden="1">
              <a:extLst>
                <a:ext uri="{63B3BB69-23CF-44E3-9099-C40C66FF867C}">
                  <a14:compatExt spid="_x0000_s29699"/>
                </a:ext>
                <a:ext uri="{FF2B5EF4-FFF2-40B4-BE49-F238E27FC236}">
                  <a16:creationId xmlns:a16="http://schemas.microsoft.com/office/drawing/2014/main" id="{00000000-0008-0000-0500-000003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20</xdr:row>
          <xdr:rowOff>342900</xdr:rowOff>
        </xdr:from>
        <xdr:to>
          <xdr:col>16</xdr:col>
          <xdr:colOff>685800</xdr:colOff>
          <xdr:row>21</xdr:row>
          <xdr:rowOff>57150</xdr:rowOff>
        </xdr:to>
        <xdr:sp macro="" textlink="">
          <xdr:nvSpPr>
            <xdr:cNvPr id="29700" name="cbOperation1_5" hidden="1">
              <a:extLst>
                <a:ext uri="{63B3BB69-23CF-44E3-9099-C40C66FF867C}">
                  <a14:compatExt spid="_x0000_s29700"/>
                </a:ext>
                <a:ext uri="{FF2B5EF4-FFF2-40B4-BE49-F238E27FC236}">
                  <a16:creationId xmlns:a16="http://schemas.microsoft.com/office/drawing/2014/main" id="{00000000-0008-0000-0500-000004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781050</xdr:colOff>
          <xdr:row>18</xdr:row>
          <xdr:rowOff>0</xdr:rowOff>
        </xdr:from>
        <xdr:to>
          <xdr:col>1</xdr:col>
          <xdr:colOff>1085850</xdr:colOff>
          <xdr:row>19</xdr:row>
          <xdr:rowOff>38100</xdr:rowOff>
        </xdr:to>
        <xdr:sp macro="" textlink="">
          <xdr:nvSpPr>
            <xdr:cNvPr id="29701" name="Check Box 5" hidden="1">
              <a:extLst>
                <a:ext uri="{63B3BB69-23CF-44E3-9099-C40C66FF867C}">
                  <a14:compatExt spid="_x0000_s29701"/>
                </a:ext>
                <a:ext uri="{FF2B5EF4-FFF2-40B4-BE49-F238E27FC236}">
                  <a16:creationId xmlns:a16="http://schemas.microsoft.com/office/drawing/2014/main" id="{00000000-0008-0000-0500-000005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18</xdr:row>
          <xdr:rowOff>0</xdr:rowOff>
        </xdr:from>
        <xdr:to>
          <xdr:col>2</xdr:col>
          <xdr:colOff>504825</xdr:colOff>
          <xdr:row>19</xdr:row>
          <xdr:rowOff>19050</xdr:rowOff>
        </xdr:to>
        <xdr:sp macro="" textlink="">
          <xdr:nvSpPr>
            <xdr:cNvPr id="29702" name="Check Box 6" hidden="1">
              <a:extLst>
                <a:ext uri="{63B3BB69-23CF-44E3-9099-C40C66FF867C}">
                  <a14:compatExt spid="_x0000_s29702"/>
                </a:ext>
                <a:ext uri="{FF2B5EF4-FFF2-40B4-BE49-F238E27FC236}">
                  <a16:creationId xmlns:a16="http://schemas.microsoft.com/office/drawing/2014/main" id="{00000000-0008-0000-0500-000006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32</xdr:row>
          <xdr:rowOff>19050</xdr:rowOff>
        </xdr:from>
        <xdr:to>
          <xdr:col>5</xdr:col>
          <xdr:colOff>104775</xdr:colOff>
          <xdr:row>33</xdr:row>
          <xdr:rowOff>19050</xdr:rowOff>
        </xdr:to>
        <xdr:sp macro="" textlink="">
          <xdr:nvSpPr>
            <xdr:cNvPr id="29703" name="Check Box 7" hidden="1">
              <a:extLst>
                <a:ext uri="{63B3BB69-23CF-44E3-9099-C40C66FF867C}">
                  <a14:compatExt spid="_x0000_s29703"/>
                </a:ext>
                <a:ext uri="{FF2B5EF4-FFF2-40B4-BE49-F238E27FC236}">
                  <a16:creationId xmlns:a16="http://schemas.microsoft.com/office/drawing/2014/main" id="{00000000-0008-0000-0500-000007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32</xdr:row>
          <xdr:rowOff>19050</xdr:rowOff>
        </xdr:from>
        <xdr:to>
          <xdr:col>7</xdr:col>
          <xdr:colOff>0</xdr:colOff>
          <xdr:row>33</xdr:row>
          <xdr:rowOff>19050</xdr:rowOff>
        </xdr:to>
        <xdr:sp macro="" textlink="">
          <xdr:nvSpPr>
            <xdr:cNvPr id="29704" name="Check Box 8" hidden="1">
              <a:extLst>
                <a:ext uri="{63B3BB69-23CF-44E3-9099-C40C66FF867C}">
                  <a14:compatExt spid="_x0000_s29704"/>
                </a:ext>
                <a:ext uri="{FF2B5EF4-FFF2-40B4-BE49-F238E27FC236}">
                  <a16:creationId xmlns:a16="http://schemas.microsoft.com/office/drawing/2014/main" id="{00000000-0008-0000-0500-000008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32</xdr:row>
          <xdr:rowOff>19050</xdr:rowOff>
        </xdr:from>
        <xdr:to>
          <xdr:col>12</xdr:col>
          <xdr:colOff>85725</xdr:colOff>
          <xdr:row>33</xdr:row>
          <xdr:rowOff>19050</xdr:rowOff>
        </xdr:to>
        <xdr:sp macro="" textlink="">
          <xdr:nvSpPr>
            <xdr:cNvPr id="29705" name="Check Box 9" hidden="1">
              <a:extLst>
                <a:ext uri="{63B3BB69-23CF-44E3-9099-C40C66FF867C}">
                  <a14:compatExt spid="_x0000_s29705"/>
                </a:ext>
                <a:ext uri="{FF2B5EF4-FFF2-40B4-BE49-F238E27FC236}">
                  <a16:creationId xmlns:a16="http://schemas.microsoft.com/office/drawing/2014/main" id="{00000000-0008-0000-0500-000009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112059</xdr:colOff>
      <xdr:row>13</xdr:row>
      <xdr:rowOff>30095</xdr:rowOff>
    </xdr:from>
    <xdr:to>
      <xdr:col>2</xdr:col>
      <xdr:colOff>278535</xdr:colOff>
      <xdr:row>15</xdr:row>
      <xdr:rowOff>92847</xdr:rowOff>
    </xdr:to>
    <xdr:pic>
      <xdr:nvPicPr>
        <xdr:cNvPr id="18" name="Picture 1652" descr="logo-Brslik-narezove-centrum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383" y="1901477"/>
          <a:ext cx="1600828" cy="309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1027804</xdr:colOff>
      <xdr:row>18</xdr:row>
      <xdr:rowOff>33618</xdr:rowOff>
    </xdr:from>
    <xdr:to>
      <xdr:col>2</xdr:col>
      <xdr:colOff>141888</xdr:colOff>
      <xdr:row>19</xdr:row>
      <xdr:rowOff>5826</xdr:rowOff>
    </xdr:to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1235449" y="2633943"/>
          <a:ext cx="565898" cy="2033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cs-CZ" sz="1100"/>
            <a:t>rozvozem</a:t>
          </a:r>
        </a:p>
      </xdr:txBody>
    </xdr:sp>
    <xdr:clientData/>
  </xdr:twoCellAnchor>
  <xdr:twoCellAnchor>
    <xdr:from>
      <xdr:col>2</xdr:col>
      <xdr:colOff>452266</xdr:colOff>
      <xdr:row>18</xdr:row>
      <xdr:rowOff>33618</xdr:rowOff>
    </xdr:from>
    <xdr:to>
      <xdr:col>4</xdr:col>
      <xdr:colOff>119738</xdr:colOff>
      <xdr:row>19</xdr:row>
      <xdr:rowOff>5826</xdr:rowOff>
    </xdr:to>
    <xdr:sp macro="" textlink="">
      <xdr:nvSpPr>
        <xdr:cNvPr id="5" name="TextovéPole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/>
      </xdr:nvSpPr>
      <xdr:spPr>
        <a:xfrm>
          <a:off x="2103901" y="2633943"/>
          <a:ext cx="570379" cy="2033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cs-CZ" sz="1100"/>
            <a:t>vlastní</a:t>
          </a:r>
        </a:p>
      </xdr:txBody>
    </xdr:sp>
    <xdr:clientData/>
  </xdr:twoCellAnchor>
  <xdr:twoCellAnchor>
    <xdr:from>
      <xdr:col>5</xdr:col>
      <xdr:colOff>67237</xdr:colOff>
      <xdr:row>32</xdr:row>
      <xdr:rowOff>78442</xdr:rowOff>
    </xdr:from>
    <xdr:to>
      <xdr:col>6</xdr:col>
      <xdr:colOff>373770</xdr:colOff>
      <xdr:row>33</xdr:row>
      <xdr:rowOff>22411</xdr:rowOff>
    </xdr:to>
    <xdr:sp macro="" textlink="">
      <xdr:nvSpPr>
        <xdr:cNvPr id="6" name="TextovéPole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3248587" y="5098117"/>
          <a:ext cx="567578" cy="2106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endParaRPr lang="cs-CZ" sz="1100"/>
        </a:p>
      </xdr:txBody>
    </xdr:sp>
    <xdr:clientData/>
  </xdr:twoCellAnchor>
  <xdr:twoCellAnchor>
    <xdr:from>
      <xdr:col>6</xdr:col>
      <xdr:colOff>386154</xdr:colOff>
      <xdr:row>32</xdr:row>
      <xdr:rowOff>78442</xdr:rowOff>
    </xdr:from>
    <xdr:to>
      <xdr:col>11</xdr:col>
      <xdr:colOff>243008</xdr:colOff>
      <xdr:row>33</xdr:row>
      <xdr:rowOff>22411</xdr:rowOff>
    </xdr:to>
    <xdr:sp macro="" textlink="">
      <xdr:nvSpPr>
        <xdr:cNvPr id="7" name="TextovéPole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/>
      </xdr:nvSpPr>
      <xdr:spPr>
        <a:xfrm>
          <a:off x="3828489" y="5098117"/>
          <a:ext cx="559732" cy="2106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en-US" sz="1100"/>
            <a:t>PUR</a:t>
          </a:r>
          <a:endParaRPr lang="cs-CZ" sz="1100"/>
        </a:p>
      </xdr:txBody>
    </xdr:sp>
    <xdr:clientData/>
  </xdr:twoCellAnchor>
  <xdr:twoCellAnchor>
    <xdr:from>
      <xdr:col>12</xdr:col>
      <xdr:colOff>45943</xdr:colOff>
      <xdr:row>32</xdr:row>
      <xdr:rowOff>78442</xdr:rowOff>
    </xdr:from>
    <xdr:to>
      <xdr:col>13</xdr:col>
      <xdr:colOff>310079</xdr:colOff>
      <xdr:row>33</xdr:row>
      <xdr:rowOff>22411</xdr:rowOff>
    </xdr:to>
    <xdr:sp macro="" textlink="">
      <xdr:nvSpPr>
        <xdr:cNvPr id="8" name="TextovéPole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 txBox="1"/>
      </xdr:nvSpPr>
      <xdr:spPr>
        <a:xfrm>
          <a:off x="4513168" y="5098117"/>
          <a:ext cx="570937" cy="2106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cs-CZ" sz="1100"/>
            <a:t>bílé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20</xdr:row>
          <xdr:rowOff>0</xdr:rowOff>
        </xdr:from>
        <xdr:to>
          <xdr:col>4</xdr:col>
          <xdr:colOff>161925</xdr:colOff>
          <xdr:row>20</xdr:row>
          <xdr:rowOff>266700</xdr:rowOff>
        </xdr:to>
        <xdr:sp macro="" textlink="">
          <xdr:nvSpPr>
            <xdr:cNvPr id="30721" name="cbOperation1_1" hidden="1">
              <a:extLst>
                <a:ext uri="{63B3BB69-23CF-44E3-9099-C40C66FF867C}">
                  <a14:compatExt spid="_x0000_s30721"/>
                </a:ext>
                <a:ext uri="{FF2B5EF4-FFF2-40B4-BE49-F238E27FC236}">
                  <a16:creationId xmlns:a16="http://schemas.microsoft.com/office/drawing/2014/main" id="{00000000-0008-0000-0600-000001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20</xdr:row>
          <xdr:rowOff>228600</xdr:rowOff>
        </xdr:from>
        <xdr:to>
          <xdr:col>4</xdr:col>
          <xdr:colOff>209550</xdr:colOff>
          <xdr:row>21</xdr:row>
          <xdr:rowOff>76200</xdr:rowOff>
        </xdr:to>
        <xdr:sp macro="" textlink="">
          <xdr:nvSpPr>
            <xdr:cNvPr id="30722" name="cbOperation1_3" hidden="1">
              <a:extLst>
                <a:ext uri="{63B3BB69-23CF-44E3-9099-C40C66FF867C}">
                  <a14:compatExt spid="_x0000_s30722"/>
                </a:ext>
                <a:ext uri="{FF2B5EF4-FFF2-40B4-BE49-F238E27FC236}">
                  <a16:creationId xmlns:a16="http://schemas.microsoft.com/office/drawing/2014/main" id="{00000000-0008-0000-0600-000002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20</xdr:row>
          <xdr:rowOff>9525</xdr:rowOff>
        </xdr:from>
        <xdr:to>
          <xdr:col>16</xdr:col>
          <xdr:colOff>276225</xdr:colOff>
          <xdr:row>20</xdr:row>
          <xdr:rowOff>371475</xdr:rowOff>
        </xdr:to>
        <xdr:sp macro="" textlink="">
          <xdr:nvSpPr>
            <xdr:cNvPr id="30723" name="cbOperation1_4" hidden="1">
              <a:extLst>
                <a:ext uri="{63B3BB69-23CF-44E3-9099-C40C66FF867C}">
                  <a14:compatExt spid="_x0000_s30723"/>
                </a:ext>
                <a:ext uri="{FF2B5EF4-FFF2-40B4-BE49-F238E27FC236}">
                  <a16:creationId xmlns:a16="http://schemas.microsoft.com/office/drawing/2014/main" id="{00000000-0008-0000-0600-000003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20</xdr:row>
          <xdr:rowOff>342900</xdr:rowOff>
        </xdr:from>
        <xdr:to>
          <xdr:col>16</xdr:col>
          <xdr:colOff>685800</xdr:colOff>
          <xdr:row>21</xdr:row>
          <xdr:rowOff>57150</xdr:rowOff>
        </xdr:to>
        <xdr:sp macro="" textlink="">
          <xdr:nvSpPr>
            <xdr:cNvPr id="30724" name="cbOperation1_5" hidden="1">
              <a:extLst>
                <a:ext uri="{63B3BB69-23CF-44E3-9099-C40C66FF867C}">
                  <a14:compatExt spid="_x0000_s30724"/>
                </a:ext>
                <a:ext uri="{FF2B5EF4-FFF2-40B4-BE49-F238E27FC236}">
                  <a16:creationId xmlns:a16="http://schemas.microsoft.com/office/drawing/2014/main" id="{00000000-0008-0000-0600-000004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781050</xdr:colOff>
          <xdr:row>18</xdr:row>
          <xdr:rowOff>0</xdr:rowOff>
        </xdr:from>
        <xdr:to>
          <xdr:col>1</xdr:col>
          <xdr:colOff>1085850</xdr:colOff>
          <xdr:row>19</xdr:row>
          <xdr:rowOff>38100</xdr:rowOff>
        </xdr:to>
        <xdr:sp macro="" textlink="">
          <xdr:nvSpPr>
            <xdr:cNvPr id="30725" name="Check Box 5" hidden="1">
              <a:extLst>
                <a:ext uri="{63B3BB69-23CF-44E3-9099-C40C66FF867C}">
                  <a14:compatExt spid="_x0000_s30725"/>
                </a:ext>
                <a:ext uri="{FF2B5EF4-FFF2-40B4-BE49-F238E27FC236}">
                  <a16:creationId xmlns:a16="http://schemas.microsoft.com/office/drawing/2014/main" id="{00000000-0008-0000-0600-000005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18</xdr:row>
          <xdr:rowOff>0</xdr:rowOff>
        </xdr:from>
        <xdr:to>
          <xdr:col>2</xdr:col>
          <xdr:colOff>504825</xdr:colOff>
          <xdr:row>19</xdr:row>
          <xdr:rowOff>19050</xdr:rowOff>
        </xdr:to>
        <xdr:sp macro="" textlink="">
          <xdr:nvSpPr>
            <xdr:cNvPr id="30726" name="Check Box 6" hidden="1">
              <a:extLst>
                <a:ext uri="{63B3BB69-23CF-44E3-9099-C40C66FF867C}">
                  <a14:compatExt spid="_x0000_s30726"/>
                </a:ext>
                <a:ext uri="{FF2B5EF4-FFF2-40B4-BE49-F238E27FC236}">
                  <a16:creationId xmlns:a16="http://schemas.microsoft.com/office/drawing/2014/main" id="{00000000-0008-0000-0600-000006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32</xdr:row>
          <xdr:rowOff>19050</xdr:rowOff>
        </xdr:from>
        <xdr:to>
          <xdr:col>5</xdr:col>
          <xdr:colOff>104775</xdr:colOff>
          <xdr:row>33</xdr:row>
          <xdr:rowOff>19050</xdr:rowOff>
        </xdr:to>
        <xdr:sp macro="" textlink="">
          <xdr:nvSpPr>
            <xdr:cNvPr id="30727" name="Check Box 7" hidden="1">
              <a:extLst>
                <a:ext uri="{63B3BB69-23CF-44E3-9099-C40C66FF867C}">
                  <a14:compatExt spid="_x0000_s30727"/>
                </a:ext>
                <a:ext uri="{FF2B5EF4-FFF2-40B4-BE49-F238E27FC236}">
                  <a16:creationId xmlns:a16="http://schemas.microsoft.com/office/drawing/2014/main" id="{00000000-0008-0000-0600-000007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32</xdr:row>
          <xdr:rowOff>19050</xdr:rowOff>
        </xdr:from>
        <xdr:to>
          <xdr:col>7</xdr:col>
          <xdr:colOff>0</xdr:colOff>
          <xdr:row>33</xdr:row>
          <xdr:rowOff>19050</xdr:rowOff>
        </xdr:to>
        <xdr:sp macro="" textlink="">
          <xdr:nvSpPr>
            <xdr:cNvPr id="30728" name="Check Box 8" hidden="1">
              <a:extLst>
                <a:ext uri="{63B3BB69-23CF-44E3-9099-C40C66FF867C}">
                  <a14:compatExt spid="_x0000_s30728"/>
                </a:ext>
                <a:ext uri="{FF2B5EF4-FFF2-40B4-BE49-F238E27FC236}">
                  <a16:creationId xmlns:a16="http://schemas.microsoft.com/office/drawing/2014/main" id="{00000000-0008-0000-0600-000008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32</xdr:row>
          <xdr:rowOff>19050</xdr:rowOff>
        </xdr:from>
        <xdr:to>
          <xdr:col>12</xdr:col>
          <xdr:colOff>85725</xdr:colOff>
          <xdr:row>33</xdr:row>
          <xdr:rowOff>19050</xdr:rowOff>
        </xdr:to>
        <xdr:sp macro="" textlink="">
          <xdr:nvSpPr>
            <xdr:cNvPr id="30729" name="Check Box 9" hidden="1">
              <a:extLst>
                <a:ext uri="{63B3BB69-23CF-44E3-9099-C40C66FF867C}">
                  <a14:compatExt spid="_x0000_s30729"/>
                </a:ext>
                <a:ext uri="{FF2B5EF4-FFF2-40B4-BE49-F238E27FC236}">
                  <a16:creationId xmlns:a16="http://schemas.microsoft.com/office/drawing/2014/main" id="{00000000-0008-0000-0600-000009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112059</xdr:colOff>
      <xdr:row>12</xdr:row>
      <xdr:rowOff>86123</xdr:rowOff>
    </xdr:from>
    <xdr:to>
      <xdr:col>2</xdr:col>
      <xdr:colOff>278535</xdr:colOff>
      <xdr:row>15</xdr:row>
      <xdr:rowOff>25610</xdr:rowOff>
    </xdr:to>
    <xdr:pic>
      <xdr:nvPicPr>
        <xdr:cNvPr id="18" name="Picture 1652" descr="logo-Brslik-narezove-centrum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383" y="1834241"/>
          <a:ext cx="1600828" cy="309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1027804</xdr:colOff>
      <xdr:row>18</xdr:row>
      <xdr:rowOff>33618</xdr:rowOff>
    </xdr:from>
    <xdr:to>
      <xdr:col>2</xdr:col>
      <xdr:colOff>141888</xdr:colOff>
      <xdr:row>19</xdr:row>
      <xdr:rowOff>5826</xdr:rowOff>
    </xdr:to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1235449" y="2633943"/>
          <a:ext cx="565898" cy="2033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cs-CZ" sz="1100"/>
            <a:t>rozvozem</a:t>
          </a:r>
        </a:p>
      </xdr:txBody>
    </xdr:sp>
    <xdr:clientData/>
  </xdr:twoCellAnchor>
  <xdr:twoCellAnchor>
    <xdr:from>
      <xdr:col>2</xdr:col>
      <xdr:colOff>452266</xdr:colOff>
      <xdr:row>18</xdr:row>
      <xdr:rowOff>33618</xdr:rowOff>
    </xdr:from>
    <xdr:to>
      <xdr:col>4</xdr:col>
      <xdr:colOff>119738</xdr:colOff>
      <xdr:row>19</xdr:row>
      <xdr:rowOff>5826</xdr:rowOff>
    </xdr:to>
    <xdr:sp macro="" textlink="">
      <xdr:nvSpPr>
        <xdr:cNvPr id="5" name="TextovéPole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/>
      </xdr:nvSpPr>
      <xdr:spPr>
        <a:xfrm>
          <a:off x="2103901" y="2633943"/>
          <a:ext cx="570379" cy="2033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cs-CZ" sz="1100"/>
            <a:t>vlastní</a:t>
          </a:r>
        </a:p>
      </xdr:txBody>
    </xdr:sp>
    <xdr:clientData/>
  </xdr:twoCellAnchor>
  <xdr:twoCellAnchor>
    <xdr:from>
      <xdr:col>5</xdr:col>
      <xdr:colOff>67237</xdr:colOff>
      <xdr:row>32</xdr:row>
      <xdr:rowOff>78442</xdr:rowOff>
    </xdr:from>
    <xdr:to>
      <xdr:col>6</xdr:col>
      <xdr:colOff>373770</xdr:colOff>
      <xdr:row>33</xdr:row>
      <xdr:rowOff>22411</xdr:rowOff>
    </xdr:to>
    <xdr:sp macro="" textlink="">
      <xdr:nvSpPr>
        <xdr:cNvPr id="6" name="TextovéPole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/>
      </xdr:nvSpPr>
      <xdr:spPr>
        <a:xfrm>
          <a:off x="3248587" y="5098117"/>
          <a:ext cx="567578" cy="2106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endParaRPr lang="cs-CZ" sz="1100"/>
        </a:p>
      </xdr:txBody>
    </xdr:sp>
    <xdr:clientData/>
  </xdr:twoCellAnchor>
  <xdr:twoCellAnchor>
    <xdr:from>
      <xdr:col>6</xdr:col>
      <xdr:colOff>386154</xdr:colOff>
      <xdr:row>32</xdr:row>
      <xdr:rowOff>78442</xdr:rowOff>
    </xdr:from>
    <xdr:to>
      <xdr:col>11</xdr:col>
      <xdr:colOff>243008</xdr:colOff>
      <xdr:row>33</xdr:row>
      <xdr:rowOff>22411</xdr:rowOff>
    </xdr:to>
    <xdr:sp macro="" textlink="">
      <xdr:nvSpPr>
        <xdr:cNvPr id="7" name="TextovéPole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 txBox="1"/>
      </xdr:nvSpPr>
      <xdr:spPr>
        <a:xfrm>
          <a:off x="3828489" y="5098117"/>
          <a:ext cx="559732" cy="2106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en-US" sz="1100"/>
            <a:t>PUR</a:t>
          </a:r>
          <a:endParaRPr lang="cs-CZ" sz="1100"/>
        </a:p>
      </xdr:txBody>
    </xdr:sp>
    <xdr:clientData/>
  </xdr:twoCellAnchor>
  <xdr:twoCellAnchor>
    <xdr:from>
      <xdr:col>12</xdr:col>
      <xdr:colOff>45943</xdr:colOff>
      <xdr:row>32</xdr:row>
      <xdr:rowOff>78442</xdr:rowOff>
    </xdr:from>
    <xdr:to>
      <xdr:col>13</xdr:col>
      <xdr:colOff>310079</xdr:colOff>
      <xdr:row>33</xdr:row>
      <xdr:rowOff>22411</xdr:rowOff>
    </xdr:to>
    <xdr:sp macro="" textlink="">
      <xdr:nvSpPr>
        <xdr:cNvPr id="8" name="TextovéPole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 txBox="1"/>
      </xdr:nvSpPr>
      <xdr:spPr>
        <a:xfrm>
          <a:off x="4513168" y="5098117"/>
          <a:ext cx="570937" cy="2106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cs-CZ" sz="1100"/>
            <a:t>bílé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20</xdr:row>
          <xdr:rowOff>0</xdr:rowOff>
        </xdr:from>
        <xdr:to>
          <xdr:col>4</xdr:col>
          <xdr:colOff>161925</xdr:colOff>
          <xdr:row>20</xdr:row>
          <xdr:rowOff>266700</xdr:rowOff>
        </xdr:to>
        <xdr:sp macro="" textlink="">
          <xdr:nvSpPr>
            <xdr:cNvPr id="31745" name="cbOperation1_1" hidden="1">
              <a:extLst>
                <a:ext uri="{63B3BB69-23CF-44E3-9099-C40C66FF867C}">
                  <a14:compatExt spid="_x0000_s31745"/>
                </a:ext>
                <a:ext uri="{FF2B5EF4-FFF2-40B4-BE49-F238E27FC236}">
                  <a16:creationId xmlns:a16="http://schemas.microsoft.com/office/drawing/2014/main" id="{00000000-0008-0000-0700-000001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20</xdr:row>
          <xdr:rowOff>228600</xdr:rowOff>
        </xdr:from>
        <xdr:to>
          <xdr:col>4</xdr:col>
          <xdr:colOff>209550</xdr:colOff>
          <xdr:row>21</xdr:row>
          <xdr:rowOff>76200</xdr:rowOff>
        </xdr:to>
        <xdr:sp macro="" textlink="">
          <xdr:nvSpPr>
            <xdr:cNvPr id="31746" name="cbOperation1_3" hidden="1">
              <a:extLst>
                <a:ext uri="{63B3BB69-23CF-44E3-9099-C40C66FF867C}">
                  <a14:compatExt spid="_x0000_s31746"/>
                </a:ext>
                <a:ext uri="{FF2B5EF4-FFF2-40B4-BE49-F238E27FC236}">
                  <a16:creationId xmlns:a16="http://schemas.microsoft.com/office/drawing/2014/main" id="{00000000-0008-0000-0700-000002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20</xdr:row>
          <xdr:rowOff>9525</xdr:rowOff>
        </xdr:from>
        <xdr:to>
          <xdr:col>16</xdr:col>
          <xdr:colOff>276225</xdr:colOff>
          <xdr:row>20</xdr:row>
          <xdr:rowOff>371475</xdr:rowOff>
        </xdr:to>
        <xdr:sp macro="" textlink="">
          <xdr:nvSpPr>
            <xdr:cNvPr id="31747" name="cbOperation1_4" hidden="1">
              <a:extLst>
                <a:ext uri="{63B3BB69-23CF-44E3-9099-C40C66FF867C}">
                  <a14:compatExt spid="_x0000_s31747"/>
                </a:ext>
                <a:ext uri="{FF2B5EF4-FFF2-40B4-BE49-F238E27FC236}">
                  <a16:creationId xmlns:a16="http://schemas.microsoft.com/office/drawing/2014/main" id="{00000000-0008-0000-0700-000003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20</xdr:row>
          <xdr:rowOff>342900</xdr:rowOff>
        </xdr:from>
        <xdr:to>
          <xdr:col>16</xdr:col>
          <xdr:colOff>685800</xdr:colOff>
          <xdr:row>21</xdr:row>
          <xdr:rowOff>57150</xdr:rowOff>
        </xdr:to>
        <xdr:sp macro="" textlink="">
          <xdr:nvSpPr>
            <xdr:cNvPr id="31748" name="cbOperation1_5" hidden="1">
              <a:extLst>
                <a:ext uri="{63B3BB69-23CF-44E3-9099-C40C66FF867C}">
                  <a14:compatExt spid="_x0000_s31748"/>
                </a:ext>
                <a:ext uri="{FF2B5EF4-FFF2-40B4-BE49-F238E27FC236}">
                  <a16:creationId xmlns:a16="http://schemas.microsoft.com/office/drawing/2014/main" id="{00000000-0008-0000-0700-000004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781050</xdr:colOff>
          <xdr:row>18</xdr:row>
          <xdr:rowOff>0</xdr:rowOff>
        </xdr:from>
        <xdr:to>
          <xdr:col>1</xdr:col>
          <xdr:colOff>1085850</xdr:colOff>
          <xdr:row>19</xdr:row>
          <xdr:rowOff>38100</xdr:rowOff>
        </xdr:to>
        <xdr:sp macro="" textlink="">
          <xdr:nvSpPr>
            <xdr:cNvPr id="31749" name="Check Box 5" hidden="1">
              <a:extLst>
                <a:ext uri="{63B3BB69-23CF-44E3-9099-C40C66FF867C}">
                  <a14:compatExt spid="_x0000_s31749"/>
                </a:ext>
                <a:ext uri="{FF2B5EF4-FFF2-40B4-BE49-F238E27FC236}">
                  <a16:creationId xmlns:a16="http://schemas.microsoft.com/office/drawing/2014/main" id="{00000000-0008-0000-0700-000005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18</xdr:row>
          <xdr:rowOff>0</xdr:rowOff>
        </xdr:from>
        <xdr:to>
          <xdr:col>2</xdr:col>
          <xdr:colOff>504825</xdr:colOff>
          <xdr:row>19</xdr:row>
          <xdr:rowOff>19050</xdr:rowOff>
        </xdr:to>
        <xdr:sp macro="" textlink="">
          <xdr:nvSpPr>
            <xdr:cNvPr id="31750" name="Check Box 6" hidden="1">
              <a:extLst>
                <a:ext uri="{63B3BB69-23CF-44E3-9099-C40C66FF867C}">
                  <a14:compatExt spid="_x0000_s31750"/>
                </a:ext>
                <a:ext uri="{FF2B5EF4-FFF2-40B4-BE49-F238E27FC236}">
                  <a16:creationId xmlns:a16="http://schemas.microsoft.com/office/drawing/2014/main" id="{00000000-0008-0000-0700-000006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32</xdr:row>
          <xdr:rowOff>19050</xdr:rowOff>
        </xdr:from>
        <xdr:to>
          <xdr:col>5</xdr:col>
          <xdr:colOff>104775</xdr:colOff>
          <xdr:row>33</xdr:row>
          <xdr:rowOff>19050</xdr:rowOff>
        </xdr:to>
        <xdr:sp macro="" textlink="">
          <xdr:nvSpPr>
            <xdr:cNvPr id="31751" name="Check Box 7" hidden="1">
              <a:extLst>
                <a:ext uri="{63B3BB69-23CF-44E3-9099-C40C66FF867C}">
                  <a14:compatExt spid="_x0000_s31751"/>
                </a:ext>
                <a:ext uri="{FF2B5EF4-FFF2-40B4-BE49-F238E27FC236}">
                  <a16:creationId xmlns:a16="http://schemas.microsoft.com/office/drawing/2014/main" id="{00000000-0008-0000-0700-000007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32</xdr:row>
          <xdr:rowOff>19050</xdr:rowOff>
        </xdr:from>
        <xdr:to>
          <xdr:col>7</xdr:col>
          <xdr:colOff>0</xdr:colOff>
          <xdr:row>33</xdr:row>
          <xdr:rowOff>19050</xdr:rowOff>
        </xdr:to>
        <xdr:sp macro="" textlink="">
          <xdr:nvSpPr>
            <xdr:cNvPr id="31752" name="Check Box 8" hidden="1">
              <a:extLst>
                <a:ext uri="{63B3BB69-23CF-44E3-9099-C40C66FF867C}">
                  <a14:compatExt spid="_x0000_s31752"/>
                </a:ext>
                <a:ext uri="{FF2B5EF4-FFF2-40B4-BE49-F238E27FC236}">
                  <a16:creationId xmlns:a16="http://schemas.microsoft.com/office/drawing/2014/main" id="{00000000-0008-0000-0700-000008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32</xdr:row>
          <xdr:rowOff>19050</xdr:rowOff>
        </xdr:from>
        <xdr:to>
          <xdr:col>12</xdr:col>
          <xdr:colOff>85725</xdr:colOff>
          <xdr:row>33</xdr:row>
          <xdr:rowOff>19050</xdr:rowOff>
        </xdr:to>
        <xdr:sp macro="" textlink="">
          <xdr:nvSpPr>
            <xdr:cNvPr id="31753" name="Check Box 9" hidden="1">
              <a:extLst>
                <a:ext uri="{63B3BB69-23CF-44E3-9099-C40C66FF867C}">
                  <a14:compatExt spid="_x0000_s31753"/>
                </a:ext>
                <a:ext uri="{FF2B5EF4-FFF2-40B4-BE49-F238E27FC236}">
                  <a16:creationId xmlns:a16="http://schemas.microsoft.com/office/drawing/2014/main" id="{00000000-0008-0000-0700-000009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112059</xdr:colOff>
      <xdr:row>12</xdr:row>
      <xdr:rowOff>119741</xdr:rowOff>
    </xdr:from>
    <xdr:to>
      <xdr:col>2</xdr:col>
      <xdr:colOff>278535</xdr:colOff>
      <xdr:row>15</xdr:row>
      <xdr:rowOff>59228</xdr:rowOff>
    </xdr:to>
    <xdr:pic>
      <xdr:nvPicPr>
        <xdr:cNvPr id="18" name="Picture 1652" descr="logo-Brslik-narezove-centrum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383" y="1867859"/>
          <a:ext cx="1600828" cy="309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1027804</xdr:colOff>
      <xdr:row>18</xdr:row>
      <xdr:rowOff>33618</xdr:rowOff>
    </xdr:from>
    <xdr:to>
      <xdr:col>2</xdr:col>
      <xdr:colOff>141888</xdr:colOff>
      <xdr:row>19</xdr:row>
      <xdr:rowOff>5826</xdr:rowOff>
    </xdr:to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1235449" y="2633943"/>
          <a:ext cx="565898" cy="2033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cs-CZ" sz="1100"/>
            <a:t>rozvozem</a:t>
          </a:r>
        </a:p>
      </xdr:txBody>
    </xdr:sp>
    <xdr:clientData/>
  </xdr:twoCellAnchor>
  <xdr:twoCellAnchor>
    <xdr:from>
      <xdr:col>2</xdr:col>
      <xdr:colOff>452266</xdr:colOff>
      <xdr:row>18</xdr:row>
      <xdr:rowOff>33618</xdr:rowOff>
    </xdr:from>
    <xdr:to>
      <xdr:col>4</xdr:col>
      <xdr:colOff>119738</xdr:colOff>
      <xdr:row>19</xdr:row>
      <xdr:rowOff>5826</xdr:rowOff>
    </xdr:to>
    <xdr:sp macro="" textlink="">
      <xdr:nvSpPr>
        <xdr:cNvPr id="5" name="TextovéPole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/>
      </xdr:nvSpPr>
      <xdr:spPr>
        <a:xfrm>
          <a:off x="2103901" y="2633943"/>
          <a:ext cx="570379" cy="2033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cs-CZ" sz="1100"/>
            <a:t>vlastní</a:t>
          </a:r>
        </a:p>
      </xdr:txBody>
    </xdr:sp>
    <xdr:clientData/>
  </xdr:twoCellAnchor>
  <xdr:twoCellAnchor>
    <xdr:from>
      <xdr:col>5</xdr:col>
      <xdr:colOff>67237</xdr:colOff>
      <xdr:row>32</xdr:row>
      <xdr:rowOff>78442</xdr:rowOff>
    </xdr:from>
    <xdr:to>
      <xdr:col>6</xdr:col>
      <xdr:colOff>373770</xdr:colOff>
      <xdr:row>33</xdr:row>
      <xdr:rowOff>22411</xdr:rowOff>
    </xdr:to>
    <xdr:sp macro="" textlink="">
      <xdr:nvSpPr>
        <xdr:cNvPr id="6" name="TextovéPole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/>
      </xdr:nvSpPr>
      <xdr:spPr>
        <a:xfrm>
          <a:off x="3248587" y="5098117"/>
          <a:ext cx="567578" cy="2106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endParaRPr lang="cs-CZ" sz="1100"/>
        </a:p>
      </xdr:txBody>
    </xdr:sp>
    <xdr:clientData/>
  </xdr:twoCellAnchor>
  <xdr:twoCellAnchor>
    <xdr:from>
      <xdr:col>6</xdr:col>
      <xdr:colOff>386154</xdr:colOff>
      <xdr:row>32</xdr:row>
      <xdr:rowOff>78442</xdr:rowOff>
    </xdr:from>
    <xdr:to>
      <xdr:col>11</xdr:col>
      <xdr:colOff>243008</xdr:colOff>
      <xdr:row>33</xdr:row>
      <xdr:rowOff>22411</xdr:rowOff>
    </xdr:to>
    <xdr:sp macro="" textlink="">
      <xdr:nvSpPr>
        <xdr:cNvPr id="7" name="TextovéPole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 txBox="1"/>
      </xdr:nvSpPr>
      <xdr:spPr>
        <a:xfrm>
          <a:off x="3828489" y="5098117"/>
          <a:ext cx="559732" cy="2106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en-US" sz="1100"/>
            <a:t>PUR</a:t>
          </a:r>
          <a:endParaRPr lang="cs-CZ" sz="1100"/>
        </a:p>
      </xdr:txBody>
    </xdr:sp>
    <xdr:clientData/>
  </xdr:twoCellAnchor>
  <xdr:twoCellAnchor>
    <xdr:from>
      <xdr:col>12</xdr:col>
      <xdr:colOff>45943</xdr:colOff>
      <xdr:row>32</xdr:row>
      <xdr:rowOff>78442</xdr:rowOff>
    </xdr:from>
    <xdr:to>
      <xdr:col>13</xdr:col>
      <xdr:colOff>310079</xdr:colOff>
      <xdr:row>33</xdr:row>
      <xdr:rowOff>22411</xdr:rowOff>
    </xdr:to>
    <xdr:sp macro="" textlink="">
      <xdr:nvSpPr>
        <xdr:cNvPr id="8" name="TextovéPole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 txBox="1"/>
      </xdr:nvSpPr>
      <xdr:spPr>
        <a:xfrm>
          <a:off x="4513168" y="5098117"/>
          <a:ext cx="570937" cy="2106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cs-CZ" sz="1100"/>
            <a:t>bílé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20</xdr:row>
          <xdr:rowOff>0</xdr:rowOff>
        </xdr:from>
        <xdr:to>
          <xdr:col>4</xdr:col>
          <xdr:colOff>161925</xdr:colOff>
          <xdr:row>20</xdr:row>
          <xdr:rowOff>266700</xdr:rowOff>
        </xdr:to>
        <xdr:sp macro="" textlink="">
          <xdr:nvSpPr>
            <xdr:cNvPr id="32769" name="cbOperation1_1" hidden="1">
              <a:extLst>
                <a:ext uri="{63B3BB69-23CF-44E3-9099-C40C66FF867C}">
                  <a14:compatExt spid="_x0000_s32769"/>
                </a:ext>
                <a:ext uri="{FF2B5EF4-FFF2-40B4-BE49-F238E27FC236}">
                  <a16:creationId xmlns:a16="http://schemas.microsoft.com/office/drawing/2014/main" id="{00000000-0008-0000-0800-000001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20</xdr:row>
          <xdr:rowOff>228600</xdr:rowOff>
        </xdr:from>
        <xdr:to>
          <xdr:col>4</xdr:col>
          <xdr:colOff>209550</xdr:colOff>
          <xdr:row>21</xdr:row>
          <xdr:rowOff>76200</xdr:rowOff>
        </xdr:to>
        <xdr:sp macro="" textlink="">
          <xdr:nvSpPr>
            <xdr:cNvPr id="32770" name="cbOperation1_3" hidden="1">
              <a:extLst>
                <a:ext uri="{63B3BB69-23CF-44E3-9099-C40C66FF867C}">
                  <a14:compatExt spid="_x0000_s32770"/>
                </a:ext>
                <a:ext uri="{FF2B5EF4-FFF2-40B4-BE49-F238E27FC236}">
                  <a16:creationId xmlns:a16="http://schemas.microsoft.com/office/drawing/2014/main" id="{00000000-0008-0000-0800-000002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20</xdr:row>
          <xdr:rowOff>9525</xdr:rowOff>
        </xdr:from>
        <xdr:to>
          <xdr:col>16</xdr:col>
          <xdr:colOff>276225</xdr:colOff>
          <xdr:row>20</xdr:row>
          <xdr:rowOff>371475</xdr:rowOff>
        </xdr:to>
        <xdr:sp macro="" textlink="">
          <xdr:nvSpPr>
            <xdr:cNvPr id="32771" name="cbOperation1_4" hidden="1">
              <a:extLst>
                <a:ext uri="{63B3BB69-23CF-44E3-9099-C40C66FF867C}">
                  <a14:compatExt spid="_x0000_s32771"/>
                </a:ext>
                <a:ext uri="{FF2B5EF4-FFF2-40B4-BE49-F238E27FC236}">
                  <a16:creationId xmlns:a16="http://schemas.microsoft.com/office/drawing/2014/main" id="{00000000-0008-0000-0800-000003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20</xdr:row>
          <xdr:rowOff>342900</xdr:rowOff>
        </xdr:from>
        <xdr:to>
          <xdr:col>16</xdr:col>
          <xdr:colOff>685800</xdr:colOff>
          <xdr:row>21</xdr:row>
          <xdr:rowOff>57150</xdr:rowOff>
        </xdr:to>
        <xdr:sp macro="" textlink="">
          <xdr:nvSpPr>
            <xdr:cNvPr id="32772" name="cbOperation1_5" hidden="1">
              <a:extLst>
                <a:ext uri="{63B3BB69-23CF-44E3-9099-C40C66FF867C}">
                  <a14:compatExt spid="_x0000_s32772"/>
                </a:ext>
                <a:ext uri="{FF2B5EF4-FFF2-40B4-BE49-F238E27FC236}">
                  <a16:creationId xmlns:a16="http://schemas.microsoft.com/office/drawing/2014/main" id="{00000000-0008-0000-0800-000004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781050</xdr:colOff>
          <xdr:row>18</xdr:row>
          <xdr:rowOff>0</xdr:rowOff>
        </xdr:from>
        <xdr:to>
          <xdr:col>1</xdr:col>
          <xdr:colOff>1085850</xdr:colOff>
          <xdr:row>19</xdr:row>
          <xdr:rowOff>38100</xdr:rowOff>
        </xdr:to>
        <xdr:sp macro="" textlink="">
          <xdr:nvSpPr>
            <xdr:cNvPr id="32773" name="Check Box 5" hidden="1">
              <a:extLst>
                <a:ext uri="{63B3BB69-23CF-44E3-9099-C40C66FF867C}">
                  <a14:compatExt spid="_x0000_s32773"/>
                </a:ext>
                <a:ext uri="{FF2B5EF4-FFF2-40B4-BE49-F238E27FC236}">
                  <a16:creationId xmlns:a16="http://schemas.microsoft.com/office/drawing/2014/main" id="{00000000-0008-0000-0800-000005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18</xdr:row>
          <xdr:rowOff>0</xdr:rowOff>
        </xdr:from>
        <xdr:to>
          <xdr:col>2</xdr:col>
          <xdr:colOff>504825</xdr:colOff>
          <xdr:row>19</xdr:row>
          <xdr:rowOff>19050</xdr:rowOff>
        </xdr:to>
        <xdr:sp macro="" textlink="">
          <xdr:nvSpPr>
            <xdr:cNvPr id="32774" name="Check Box 6" hidden="1">
              <a:extLst>
                <a:ext uri="{63B3BB69-23CF-44E3-9099-C40C66FF867C}">
                  <a14:compatExt spid="_x0000_s32774"/>
                </a:ext>
                <a:ext uri="{FF2B5EF4-FFF2-40B4-BE49-F238E27FC236}">
                  <a16:creationId xmlns:a16="http://schemas.microsoft.com/office/drawing/2014/main" id="{00000000-0008-0000-0800-000006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32</xdr:row>
          <xdr:rowOff>19050</xdr:rowOff>
        </xdr:from>
        <xdr:to>
          <xdr:col>5</xdr:col>
          <xdr:colOff>104775</xdr:colOff>
          <xdr:row>33</xdr:row>
          <xdr:rowOff>19050</xdr:rowOff>
        </xdr:to>
        <xdr:sp macro="" textlink="">
          <xdr:nvSpPr>
            <xdr:cNvPr id="32775" name="Check Box 7" hidden="1">
              <a:extLst>
                <a:ext uri="{63B3BB69-23CF-44E3-9099-C40C66FF867C}">
                  <a14:compatExt spid="_x0000_s32775"/>
                </a:ext>
                <a:ext uri="{FF2B5EF4-FFF2-40B4-BE49-F238E27FC236}">
                  <a16:creationId xmlns:a16="http://schemas.microsoft.com/office/drawing/2014/main" id="{00000000-0008-0000-0800-000007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32</xdr:row>
          <xdr:rowOff>19050</xdr:rowOff>
        </xdr:from>
        <xdr:to>
          <xdr:col>7</xdr:col>
          <xdr:colOff>0</xdr:colOff>
          <xdr:row>33</xdr:row>
          <xdr:rowOff>19050</xdr:rowOff>
        </xdr:to>
        <xdr:sp macro="" textlink="">
          <xdr:nvSpPr>
            <xdr:cNvPr id="32776" name="Check Box 8" hidden="1">
              <a:extLst>
                <a:ext uri="{63B3BB69-23CF-44E3-9099-C40C66FF867C}">
                  <a14:compatExt spid="_x0000_s32776"/>
                </a:ext>
                <a:ext uri="{FF2B5EF4-FFF2-40B4-BE49-F238E27FC236}">
                  <a16:creationId xmlns:a16="http://schemas.microsoft.com/office/drawing/2014/main" id="{00000000-0008-0000-0800-000008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32</xdr:row>
          <xdr:rowOff>19050</xdr:rowOff>
        </xdr:from>
        <xdr:to>
          <xdr:col>12</xdr:col>
          <xdr:colOff>85725</xdr:colOff>
          <xdr:row>33</xdr:row>
          <xdr:rowOff>19050</xdr:rowOff>
        </xdr:to>
        <xdr:sp macro="" textlink="">
          <xdr:nvSpPr>
            <xdr:cNvPr id="32777" name="Check Box 9" hidden="1">
              <a:extLst>
                <a:ext uri="{63B3BB69-23CF-44E3-9099-C40C66FF867C}">
                  <a14:compatExt spid="_x0000_s32777"/>
                </a:ext>
                <a:ext uri="{FF2B5EF4-FFF2-40B4-BE49-F238E27FC236}">
                  <a16:creationId xmlns:a16="http://schemas.microsoft.com/office/drawing/2014/main" id="{00000000-0008-0000-0800-000009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100852</xdr:colOff>
      <xdr:row>12</xdr:row>
      <xdr:rowOff>108536</xdr:rowOff>
    </xdr:from>
    <xdr:to>
      <xdr:col>2</xdr:col>
      <xdr:colOff>267328</xdr:colOff>
      <xdr:row>15</xdr:row>
      <xdr:rowOff>48023</xdr:rowOff>
    </xdr:to>
    <xdr:pic>
      <xdr:nvPicPr>
        <xdr:cNvPr id="18" name="Picture 1652" descr="logo-Brslik-narezove-centrum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6" y="1856654"/>
          <a:ext cx="1600828" cy="309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ctrlProp" Target="../ctrlProps/ctrlProp1.xml"/><Relationship Id="rId18" Type="http://schemas.openxmlformats.org/officeDocument/2006/relationships/comments" Target="../comments1.xml"/><Relationship Id="rId3" Type="http://schemas.openxmlformats.org/officeDocument/2006/relationships/drawing" Target="../drawings/drawing1.xml"/><Relationship Id="rId7" Type="http://schemas.openxmlformats.org/officeDocument/2006/relationships/control" Target="../activeX/activeX2.xml"/><Relationship Id="rId12" Type="http://schemas.openxmlformats.org/officeDocument/2006/relationships/image" Target="../media/image4.emf"/><Relationship Id="rId17" Type="http://schemas.openxmlformats.org/officeDocument/2006/relationships/ctrlProp" Target="../ctrlProps/ctrlProp5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4.xml"/><Relationship Id="rId1" Type="http://schemas.openxmlformats.org/officeDocument/2006/relationships/hyperlink" Target="mailto:obchod@brslik.cz" TargetMode="External"/><Relationship Id="rId6" Type="http://schemas.openxmlformats.org/officeDocument/2006/relationships/image" Target="../media/image1.emf"/><Relationship Id="rId11" Type="http://schemas.openxmlformats.org/officeDocument/2006/relationships/control" Target="../activeX/activeX4.xml"/><Relationship Id="rId5" Type="http://schemas.openxmlformats.org/officeDocument/2006/relationships/control" Target="../activeX/activeX1.xml"/><Relationship Id="rId15" Type="http://schemas.openxmlformats.org/officeDocument/2006/relationships/ctrlProp" Target="../ctrlProps/ctrlProp3.xml"/><Relationship Id="rId10" Type="http://schemas.openxmlformats.org/officeDocument/2006/relationships/image" Target="../media/image3.emf"/><Relationship Id="rId4" Type="http://schemas.openxmlformats.org/officeDocument/2006/relationships/vmlDrawing" Target="../drawings/vmlDrawing1.vml"/><Relationship Id="rId9" Type="http://schemas.openxmlformats.org/officeDocument/2006/relationships/control" Target="../activeX/activeX3.xml"/><Relationship Id="rId14" Type="http://schemas.openxmlformats.org/officeDocument/2006/relationships/ctrlProp" Target="../ctrlProps/ctrlProp2.xm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39.emf"/><Relationship Id="rId13" Type="http://schemas.openxmlformats.org/officeDocument/2006/relationships/ctrlProp" Target="../ctrlProps/ctrlProp46.xml"/><Relationship Id="rId18" Type="http://schemas.openxmlformats.org/officeDocument/2006/relationships/comments" Target="../comments10.xml"/><Relationship Id="rId3" Type="http://schemas.openxmlformats.org/officeDocument/2006/relationships/drawing" Target="../drawings/drawing10.xml"/><Relationship Id="rId7" Type="http://schemas.openxmlformats.org/officeDocument/2006/relationships/control" Target="../activeX/activeX38.xml"/><Relationship Id="rId12" Type="http://schemas.openxmlformats.org/officeDocument/2006/relationships/image" Target="../media/image41.emf"/><Relationship Id="rId17" Type="http://schemas.openxmlformats.org/officeDocument/2006/relationships/ctrlProp" Target="../ctrlProps/ctrlProp50.xml"/><Relationship Id="rId2" Type="http://schemas.openxmlformats.org/officeDocument/2006/relationships/printerSettings" Target="../printerSettings/printerSettings10.bin"/><Relationship Id="rId16" Type="http://schemas.openxmlformats.org/officeDocument/2006/relationships/ctrlProp" Target="../ctrlProps/ctrlProp49.xml"/><Relationship Id="rId1" Type="http://schemas.openxmlformats.org/officeDocument/2006/relationships/hyperlink" Target="mailto:obchod@brslik.cz" TargetMode="External"/><Relationship Id="rId6" Type="http://schemas.openxmlformats.org/officeDocument/2006/relationships/image" Target="../media/image38.emf"/><Relationship Id="rId11" Type="http://schemas.openxmlformats.org/officeDocument/2006/relationships/control" Target="../activeX/activeX40.xml"/><Relationship Id="rId5" Type="http://schemas.openxmlformats.org/officeDocument/2006/relationships/control" Target="../activeX/activeX37.xml"/><Relationship Id="rId15" Type="http://schemas.openxmlformats.org/officeDocument/2006/relationships/ctrlProp" Target="../ctrlProps/ctrlProp48.xml"/><Relationship Id="rId10" Type="http://schemas.openxmlformats.org/officeDocument/2006/relationships/image" Target="../media/image40.emf"/><Relationship Id="rId4" Type="http://schemas.openxmlformats.org/officeDocument/2006/relationships/vmlDrawing" Target="../drawings/vmlDrawing10.vml"/><Relationship Id="rId9" Type="http://schemas.openxmlformats.org/officeDocument/2006/relationships/control" Target="../activeX/activeX39.xml"/><Relationship Id="rId14" Type="http://schemas.openxmlformats.org/officeDocument/2006/relationships/ctrlProp" Target="../ctrlProps/ctrlProp4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emf"/><Relationship Id="rId13" Type="http://schemas.openxmlformats.org/officeDocument/2006/relationships/ctrlProp" Target="../ctrlProps/ctrlProp6.xml"/><Relationship Id="rId18" Type="http://schemas.openxmlformats.org/officeDocument/2006/relationships/comments" Target="../comments2.xml"/><Relationship Id="rId3" Type="http://schemas.openxmlformats.org/officeDocument/2006/relationships/drawing" Target="../drawings/drawing2.xml"/><Relationship Id="rId7" Type="http://schemas.openxmlformats.org/officeDocument/2006/relationships/control" Target="../activeX/activeX6.xml"/><Relationship Id="rId12" Type="http://schemas.openxmlformats.org/officeDocument/2006/relationships/image" Target="../media/image9.emf"/><Relationship Id="rId17" Type="http://schemas.openxmlformats.org/officeDocument/2006/relationships/ctrlProp" Target="../ctrlProps/ctrlProp10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9.xml"/><Relationship Id="rId1" Type="http://schemas.openxmlformats.org/officeDocument/2006/relationships/hyperlink" Target="mailto:obchod@brslik.cz" TargetMode="External"/><Relationship Id="rId6" Type="http://schemas.openxmlformats.org/officeDocument/2006/relationships/image" Target="../media/image6.emf"/><Relationship Id="rId11" Type="http://schemas.openxmlformats.org/officeDocument/2006/relationships/control" Target="../activeX/activeX8.xml"/><Relationship Id="rId5" Type="http://schemas.openxmlformats.org/officeDocument/2006/relationships/control" Target="../activeX/activeX5.xml"/><Relationship Id="rId15" Type="http://schemas.openxmlformats.org/officeDocument/2006/relationships/ctrlProp" Target="../ctrlProps/ctrlProp8.xml"/><Relationship Id="rId10" Type="http://schemas.openxmlformats.org/officeDocument/2006/relationships/image" Target="../media/image8.emf"/><Relationship Id="rId4" Type="http://schemas.openxmlformats.org/officeDocument/2006/relationships/vmlDrawing" Target="../drawings/vmlDrawing2.vml"/><Relationship Id="rId9" Type="http://schemas.openxmlformats.org/officeDocument/2006/relationships/control" Target="../activeX/activeX7.xml"/><Relationship Id="rId14" Type="http://schemas.openxmlformats.org/officeDocument/2006/relationships/ctrlProp" Target="../ctrlProps/ctrlProp7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emf"/><Relationship Id="rId13" Type="http://schemas.openxmlformats.org/officeDocument/2006/relationships/ctrlProp" Target="../ctrlProps/ctrlProp11.xml"/><Relationship Id="rId18" Type="http://schemas.openxmlformats.org/officeDocument/2006/relationships/comments" Target="../comments3.xml"/><Relationship Id="rId3" Type="http://schemas.openxmlformats.org/officeDocument/2006/relationships/drawing" Target="../drawings/drawing3.xml"/><Relationship Id="rId7" Type="http://schemas.openxmlformats.org/officeDocument/2006/relationships/control" Target="../activeX/activeX10.xml"/><Relationship Id="rId12" Type="http://schemas.openxmlformats.org/officeDocument/2006/relationships/image" Target="../media/image13.emf"/><Relationship Id="rId17" Type="http://schemas.openxmlformats.org/officeDocument/2006/relationships/ctrlProp" Target="../ctrlProps/ctrlProp15.xml"/><Relationship Id="rId2" Type="http://schemas.openxmlformats.org/officeDocument/2006/relationships/printerSettings" Target="../printerSettings/printerSettings3.bin"/><Relationship Id="rId16" Type="http://schemas.openxmlformats.org/officeDocument/2006/relationships/ctrlProp" Target="../ctrlProps/ctrlProp14.xml"/><Relationship Id="rId1" Type="http://schemas.openxmlformats.org/officeDocument/2006/relationships/hyperlink" Target="mailto:obchod@brslik.cz" TargetMode="External"/><Relationship Id="rId6" Type="http://schemas.openxmlformats.org/officeDocument/2006/relationships/image" Target="../media/image10.emf"/><Relationship Id="rId11" Type="http://schemas.openxmlformats.org/officeDocument/2006/relationships/control" Target="../activeX/activeX12.xml"/><Relationship Id="rId5" Type="http://schemas.openxmlformats.org/officeDocument/2006/relationships/control" Target="../activeX/activeX9.xml"/><Relationship Id="rId15" Type="http://schemas.openxmlformats.org/officeDocument/2006/relationships/ctrlProp" Target="../ctrlProps/ctrlProp13.xml"/><Relationship Id="rId10" Type="http://schemas.openxmlformats.org/officeDocument/2006/relationships/image" Target="../media/image12.emf"/><Relationship Id="rId4" Type="http://schemas.openxmlformats.org/officeDocument/2006/relationships/vmlDrawing" Target="../drawings/vmlDrawing3.vml"/><Relationship Id="rId9" Type="http://schemas.openxmlformats.org/officeDocument/2006/relationships/control" Target="../activeX/activeX11.xml"/><Relationship Id="rId14" Type="http://schemas.openxmlformats.org/officeDocument/2006/relationships/ctrlProp" Target="../ctrlProps/ctrlProp12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5.emf"/><Relationship Id="rId13" Type="http://schemas.openxmlformats.org/officeDocument/2006/relationships/ctrlProp" Target="../ctrlProps/ctrlProp16.xml"/><Relationship Id="rId18" Type="http://schemas.openxmlformats.org/officeDocument/2006/relationships/comments" Target="../comments4.xml"/><Relationship Id="rId3" Type="http://schemas.openxmlformats.org/officeDocument/2006/relationships/drawing" Target="../drawings/drawing4.xml"/><Relationship Id="rId7" Type="http://schemas.openxmlformats.org/officeDocument/2006/relationships/control" Target="../activeX/activeX14.xml"/><Relationship Id="rId12" Type="http://schemas.openxmlformats.org/officeDocument/2006/relationships/image" Target="../media/image17.emf"/><Relationship Id="rId17" Type="http://schemas.openxmlformats.org/officeDocument/2006/relationships/ctrlProp" Target="../ctrlProps/ctrlProp20.xml"/><Relationship Id="rId2" Type="http://schemas.openxmlformats.org/officeDocument/2006/relationships/printerSettings" Target="../printerSettings/printerSettings4.bin"/><Relationship Id="rId16" Type="http://schemas.openxmlformats.org/officeDocument/2006/relationships/ctrlProp" Target="../ctrlProps/ctrlProp19.xml"/><Relationship Id="rId1" Type="http://schemas.openxmlformats.org/officeDocument/2006/relationships/hyperlink" Target="mailto:obchod@brslik.cz" TargetMode="External"/><Relationship Id="rId6" Type="http://schemas.openxmlformats.org/officeDocument/2006/relationships/image" Target="../media/image14.emf"/><Relationship Id="rId11" Type="http://schemas.openxmlformats.org/officeDocument/2006/relationships/control" Target="../activeX/activeX16.xml"/><Relationship Id="rId5" Type="http://schemas.openxmlformats.org/officeDocument/2006/relationships/control" Target="../activeX/activeX13.xml"/><Relationship Id="rId15" Type="http://schemas.openxmlformats.org/officeDocument/2006/relationships/ctrlProp" Target="../ctrlProps/ctrlProp18.xml"/><Relationship Id="rId10" Type="http://schemas.openxmlformats.org/officeDocument/2006/relationships/image" Target="../media/image16.emf"/><Relationship Id="rId4" Type="http://schemas.openxmlformats.org/officeDocument/2006/relationships/vmlDrawing" Target="../drawings/vmlDrawing4.vml"/><Relationship Id="rId9" Type="http://schemas.openxmlformats.org/officeDocument/2006/relationships/control" Target="../activeX/activeX15.xml"/><Relationship Id="rId14" Type="http://schemas.openxmlformats.org/officeDocument/2006/relationships/ctrlProp" Target="../ctrlProps/ctrlProp17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9.emf"/><Relationship Id="rId13" Type="http://schemas.openxmlformats.org/officeDocument/2006/relationships/ctrlProp" Target="../ctrlProps/ctrlProp21.xml"/><Relationship Id="rId18" Type="http://schemas.openxmlformats.org/officeDocument/2006/relationships/comments" Target="../comments5.xml"/><Relationship Id="rId3" Type="http://schemas.openxmlformats.org/officeDocument/2006/relationships/drawing" Target="../drawings/drawing5.xml"/><Relationship Id="rId7" Type="http://schemas.openxmlformats.org/officeDocument/2006/relationships/control" Target="../activeX/activeX18.xml"/><Relationship Id="rId12" Type="http://schemas.openxmlformats.org/officeDocument/2006/relationships/image" Target="../media/image21.emf"/><Relationship Id="rId17" Type="http://schemas.openxmlformats.org/officeDocument/2006/relationships/ctrlProp" Target="../ctrlProps/ctrlProp25.xml"/><Relationship Id="rId2" Type="http://schemas.openxmlformats.org/officeDocument/2006/relationships/printerSettings" Target="../printerSettings/printerSettings5.bin"/><Relationship Id="rId16" Type="http://schemas.openxmlformats.org/officeDocument/2006/relationships/ctrlProp" Target="../ctrlProps/ctrlProp24.xml"/><Relationship Id="rId1" Type="http://schemas.openxmlformats.org/officeDocument/2006/relationships/hyperlink" Target="mailto:obchod@brslik.cz" TargetMode="External"/><Relationship Id="rId6" Type="http://schemas.openxmlformats.org/officeDocument/2006/relationships/image" Target="../media/image18.emf"/><Relationship Id="rId11" Type="http://schemas.openxmlformats.org/officeDocument/2006/relationships/control" Target="../activeX/activeX20.xml"/><Relationship Id="rId5" Type="http://schemas.openxmlformats.org/officeDocument/2006/relationships/control" Target="../activeX/activeX17.xml"/><Relationship Id="rId15" Type="http://schemas.openxmlformats.org/officeDocument/2006/relationships/ctrlProp" Target="../ctrlProps/ctrlProp23.xml"/><Relationship Id="rId10" Type="http://schemas.openxmlformats.org/officeDocument/2006/relationships/image" Target="../media/image20.emf"/><Relationship Id="rId4" Type="http://schemas.openxmlformats.org/officeDocument/2006/relationships/vmlDrawing" Target="../drawings/vmlDrawing5.vml"/><Relationship Id="rId9" Type="http://schemas.openxmlformats.org/officeDocument/2006/relationships/control" Target="../activeX/activeX19.xml"/><Relationship Id="rId14" Type="http://schemas.openxmlformats.org/officeDocument/2006/relationships/ctrlProp" Target="../ctrlProps/ctrlProp22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3.emf"/><Relationship Id="rId13" Type="http://schemas.openxmlformats.org/officeDocument/2006/relationships/ctrlProp" Target="../ctrlProps/ctrlProp26.xml"/><Relationship Id="rId18" Type="http://schemas.openxmlformats.org/officeDocument/2006/relationships/comments" Target="../comments6.xml"/><Relationship Id="rId3" Type="http://schemas.openxmlformats.org/officeDocument/2006/relationships/drawing" Target="../drawings/drawing6.xml"/><Relationship Id="rId7" Type="http://schemas.openxmlformats.org/officeDocument/2006/relationships/control" Target="../activeX/activeX22.xml"/><Relationship Id="rId12" Type="http://schemas.openxmlformats.org/officeDocument/2006/relationships/image" Target="../media/image25.emf"/><Relationship Id="rId17" Type="http://schemas.openxmlformats.org/officeDocument/2006/relationships/ctrlProp" Target="../ctrlProps/ctrlProp30.xml"/><Relationship Id="rId2" Type="http://schemas.openxmlformats.org/officeDocument/2006/relationships/printerSettings" Target="../printerSettings/printerSettings6.bin"/><Relationship Id="rId16" Type="http://schemas.openxmlformats.org/officeDocument/2006/relationships/ctrlProp" Target="../ctrlProps/ctrlProp29.xml"/><Relationship Id="rId1" Type="http://schemas.openxmlformats.org/officeDocument/2006/relationships/hyperlink" Target="mailto:obchod@brslik.cz" TargetMode="External"/><Relationship Id="rId6" Type="http://schemas.openxmlformats.org/officeDocument/2006/relationships/image" Target="../media/image22.emf"/><Relationship Id="rId11" Type="http://schemas.openxmlformats.org/officeDocument/2006/relationships/control" Target="../activeX/activeX24.xml"/><Relationship Id="rId5" Type="http://schemas.openxmlformats.org/officeDocument/2006/relationships/control" Target="../activeX/activeX21.xml"/><Relationship Id="rId15" Type="http://schemas.openxmlformats.org/officeDocument/2006/relationships/ctrlProp" Target="../ctrlProps/ctrlProp28.xml"/><Relationship Id="rId10" Type="http://schemas.openxmlformats.org/officeDocument/2006/relationships/image" Target="../media/image24.emf"/><Relationship Id="rId4" Type="http://schemas.openxmlformats.org/officeDocument/2006/relationships/vmlDrawing" Target="../drawings/vmlDrawing6.vml"/><Relationship Id="rId9" Type="http://schemas.openxmlformats.org/officeDocument/2006/relationships/control" Target="../activeX/activeX23.xml"/><Relationship Id="rId14" Type="http://schemas.openxmlformats.org/officeDocument/2006/relationships/ctrlProp" Target="../ctrlProps/ctrlProp27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image" Target="../media/image27.emf"/><Relationship Id="rId13" Type="http://schemas.openxmlformats.org/officeDocument/2006/relationships/ctrlProp" Target="../ctrlProps/ctrlProp31.xml"/><Relationship Id="rId18" Type="http://schemas.openxmlformats.org/officeDocument/2006/relationships/comments" Target="../comments7.xml"/><Relationship Id="rId3" Type="http://schemas.openxmlformats.org/officeDocument/2006/relationships/drawing" Target="../drawings/drawing7.xml"/><Relationship Id="rId7" Type="http://schemas.openxmlformats.org/officeDocument/2006/relationships/control" Target="../activeX/activeX26.xml"/><Relationship Id="rId12" Type="http://schemas.openxmlformats.org/officeDocument/2006/relationships/image" Target="../media/image29.emf"/><Relationship Id="rId17" Type="http://schemas.openxmlformats.org/officeDocument/2006/relationships/ctrlProp" Target="../ctrlProps/ctrlProp35.xml"/><Relationship Id="rId2" Type="http://schemas.openxmlformats.org/officeDocument/2006/relationships/printerSettings" Target="../printerSettings/printerSettings7.bin"/><Relationship Id="rId16" Type="http://schemas.openxmlformats.org/officeDocument/2006/relationships/ctrlProp" Target="../ctrlProps/ctrlProp34.xml"/><Relationship Id="rId1" Type="http://schemas.openxmlformats.org/officeDocument/2006/relationships/hyperlink" Target="mailto:obchod@brslik.cz" TargetMode="External"/><Relationship Id="rId6" Type="http://schemas.openxmlformats.org/officeDocument/2006/relationships/image" Target="../media/image26.emf"/><Relationship Id="rId11" Type="http://schemas.openxmlformats.org/officeDocument/2006/relationships/control" Target="../activeX/activeX28.xml"/><Relationship Id="rId5" Type="http://schemas.openxmlformats.org/officeDocument/2006/relationships/control" Target="../activeX/activeX25.xml"/><Relationship Id="rId15" Type="http://schemas.openxmlformats.org/officeDocument/2006/relationships/ctrlProp" Target="../ctrlProps/ctrlProp33.xml"/><Relationship Id="rId10" Type="http://schemas.openxmlformats.org/officeDocument/2006/relationships/image" Target="../media/image28.emf"/><Relationship Id="rId4" Type="http://schemas.openxmlformats.org/officeDocument/2006/relationships/vmlDrawing" Target="../drawings/vmlDrawing7.vml"/><Relationship Id="rId9" Type="http://schemas.openxmlformats.org/officeDocument/2006/relationships/control" Target="../activeX/activeX27.xml"/><Relationship Id="rId14" Type="http://schemas.openxmlformats.org/officeDocument/2006/relationships/ctrlProp" Target="../ctrlProps/ctrlProp32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image" Target="../media/image31.emf"/><Relationship Id="rId13" Type="http://schemas.openxmlformats.org/officeDocument/2006/relationships/ctrlProp" Target="../ctrlProps/ctrlProp36.xml"/><Relationship Id="rId18" Type="http://schemas.openxmlformats.org/officeDocument/2006/relationships/comments" Target="../comments8.xml"/><Relationship Id="rId3" Type="http://schemas.openxmlformats.org/officeDocument/2006/relationships/drawing" Target="../drawings/drawing8.xml"/><Relationship Id="rId7" Type="http://schemas.openxmlformats.org/officeDocument/2006/relationships/control" Target="../activeX/activeX30.xml"/><Relationship Id="rId12" Type="http://schemas.openxmlformats.org/officeDocument/2006/relationships/image" Target="../media/image33.emf"/><Relationship Id="rId17" Type="http://schemas.openxmlformats.org/officeDocument/2006/relationships/ctrlProp" Target="../ctrlProps/ctrlProp40.xml"/><Relationship Id="rId2" Type="http://schemas.openxmlformats.org/officeDocument/2006/relationships/printerSettings" Target="../printerSettings/printerSettings8.bin"/><Relationship Id="rId16" Type="http://schemas.openxmlformats.org/officeDocument/2006/relationships/ctrlProp" Target="../ctrlProps/ctrlProp39.xml"/><Relationship Id="rId1" Type="http://schemas.openxmlformats.org/officeDocument/2006/relationships/hyperlink" Target="mailto:obchod@brslik.cz" TargetMode="External"/><Relationship Id="rId6" Type="http://schemas.openxmlformats.org/officeDocument/2006/relationships/image" Target="../media/image30.emf"/><Relationship Id="rId11" Type="http://schemas.openxmlformats.org/officeDocument/2006/relationships/control" Target="../activeX/activeX32.xml"/><Relationship Id="rId5" Type="http://schemas.openxmlformats.org/officeDocument/2006/relationships/control" Target="../activeX/activeX29.xml"/><Relationship Id="rId15" Type="http://schemas.openxmlformats.org/officeDocument/2006/relationships/ctrlProp" Target="../ctrlProps/ctrlProp38.xml"/><Relationship Id="rId10" Type="http://schemas.openxmlformats.org/officeDocument/2006/relationships/image" Target="../media/image32.emf"/><Relationship Id="rId4" Type="http://schemas.openxmlformats.org/officeDocument/2006/relationships/vmlDrawing" Target="../drawings/vmlDrawing8.vml"/><Relationship Id="rId9" Type="http://schemas.openxmlformats.org/officeDocument/2006/relationships/control" Target="../activeX/activeX31.xml"/><Relationship Id="rId14" Type="http://schemas.openxmlformats.org/officeDocument/2006/relationships/ctrlProp" Target="../ctrlProps/ctrlProp37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image" Target="../media/image35.emf"/><Relationship Id="rId13" Type="http://schemas.openxmlformats.org/officeDocument/2006/relationships/ctrlProp" Target="../ctrlProps/ctrlProp41.xml"/><Relationship Id="rId18" Type="http://schemas.openxmlformats.org/officeDocument/2006/relationships/comments" Target="../comments9.xml"/><Relationship Id="rId3" Type="http://schemas.openxmlformats.org/officeDocument/2006/relationships/drawing" Target="../drawings/drawing9.xml"/><Relationship Id="rId7" Type="http://schemas.openxmlformats.org/officeDocument/2006/relationships/control" Target="../activeX/activeX34.xml"/><Relationship Id="rId12" Type="http://schemas.openxmlformats.org/officeDocument/2006/relationships/image" Target="../media/image37.emf"/><Relationship Id="rId17" Type="http://schemas.openxmlformats.org/officeDocument/2006/relationships/ctrlProp" Target="../ctrlProps/ctrlProp45.xml"/><Relationship Id="rId2" Type="http://schemas.openxmlformats.org/officeDocument/2006/relationships/printerSettings" Target="../printerSettings/printerSettings9.bin"/><Relationship Id="rId16" Type="http://schemas.openxmlformats.org/officeDocument/2006/relationships/ctrlProp" Target="../ctrlProps/ctrlProp44.xml"/><Relationship Id="rId1" Type="http://schemas.openxmlformats.org/officeDocument/2006/relationships/hyperlink" Target="mailto:obchod@brslik.cz" TargetMode="External"/><Relationship Id="rId6" Type="http://schemas.openxmlformats.org/officeDocument/2006/relationships/image" Target="../media/image34.emf"/><Relationship Id="rId11" Type="http://schemas.openxmlformats.org/officeDocument/2006/relationships/control" Target="../activeX/activeX36.xml"/><Relationship Id="rId5" Type="http://schemas.openxmlformats.org/officeDocument/2006/relationships/control" Target="../activeX/activeX33.xml"/><Relationship Id="rId15" Type="http://schemas.openxmlformats.org/officeDocument/2006/relationships/ctrlProp" Target="../ctrlProps/ctrlProp43.xml"/><Relationship Id="rId10" Type="http://schemas.openxmlformats.org/officeDocument/2006/relationships/image" Target="../media/image36.emf"/><Relationship Id="rId4" Type="http://schemas.openxmlformats.org/officeDocument/2006/relationships/vmlDrawing" Target="../drawings/vmlDrawing9.vml"/><Relationship Id="rId9" Type="http://schemas.openxmlformats.org/officeDocument/2006/relationships/control" Target="../activeX/activeX35.xml"/><Relationship Id="rId14" Type="http://schemas.openxmlformats.org/officeDocument/2006/relationships/ctrlProp" Target="../ctrlProps/ctrlProp4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R62"/>
  <sheetViews>
    <sheetView showGridLines="0" tabSelected="1" zoomScale="85" zoomScaleNormal="85" workbookViewId="0">
      <selection activeCell="Z26" sqref="Z26"/>
    </sheetView>
  </sheetViews>
  <sheetFormatPr defaultColWidth="9.140625" defaultRowHeight="12.75" x14ac:dyDescent="0.2"/>
  <cols>
    <col min="1" max="1" width="3.5703125" style="41" customWidth="1"/>
    <col min="2" max="2" width="21.42578125" style="22" customWidth="1"/>
    <col min="3" max="3" width="9.28515625" style="22" customWidth="1"/>
    <col min="4" max="4" width="4.140625" style="22" customWidth="1"/>
    <col min="5" max="5" width="9.28515625" style="22" customWidth="1"/>
    <col min="6" max="6" width="4.140625" style="22" customWidth="1"/>
    <col min="7" max="7" width="6.140625" style="22" customWidth="1"/>
    <col min="8" max="8" width="4.28515625" style="22" customWidth="1"/>
    <col min="9" max="11" width="7.7109375" style="22" hidden="1" customWidth="1"/>
    <col min="12" max="15" width="4.7109375" style="22" customWidth="1"/>
    <col min="16" max="16" width="7.7109375" style="22" hidden="1" customWidth="1"/>
    <col min="17" max="17" width="24.5703125" style="22" customWidth="1"/>
    <col min="18" max="16384" width="9.140625" style="22"/>
  </cols>
  <sheetData>
    <row r="1" spans="2:17" ht="21" customHeight="1" x14ac:dyDescent="0.2">
      <c r="Q1" s="29" t="s">
        <v>47</v>
      </c>
    </row>
    <row r="2" spans="2:17" ht="24" customHeight="1" x14ac:dyDescent="0.2">
      <c r="B2" s="93" t="s">
        <v>90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</row>
    <row r="3" spans="2:17" ht="24" customHeight="1" x14ac:dyDescent="0.2">
      <c r="B3" s="93" t="s">
        <v>91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</row>
    <row r="4" spans="2:17" ht="16.5" x14ac:dyDescent="0.25">
      <c r="B4" s="138" t="s">
        <v>85</v>
      </c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</row>
    <row r="5" spans="2:17" ht="5.25" customHeight="1" thickBot="1" x14ac:dyDescent="0.25">
      <c r="M5" s="42"/>
      <c r="N5" s="42"/>
      <c r="O5" s="43"/>
      <c r="P5" s="43"/>
      <c r="Q5" s="44"/>
    </row>
    <row r="6" spans="2:17" ht="4.5" hidden="1" customHeight="1" thickBot="1" x14ac:dyDescent="0.25"/>
    <row r="7" spans="2:17" ht="9.9499999999999993" customHeight="1" x14ac:dyDescent="0.2">
      <c r="B7" s="45"/>
      <c r="C7" s="46"/>
      <c r="D7" s="46"/>
      <c r="E7" s="46"/>
      <c r="F7" s="47"/>
      <c r="G7" s="146" t="s">
        <v>0</v>
      </c>
      <c r="H7" s="147"/>
      <c r="I7" s="147"/>
      <c r="J7" s="147"/>
      <c r="K7" s="147"/>
      <c r="L7" s="147"/>
      <c r="M7" s="39"/>
      <c r="N7" s="39"/>
      <c r="O7" s="141"/>
      <c r="P7" s="142"/>
      <c r="Q7" s="143"/>
    </row>
    <row r="8" spans="2:17" ht="9.9499999999999993" customHeight="1" x14ac:dyDescent="0.2">
      <c r="B8" s="48"/>
      <c r="C8" s="10"/>
      <c r="D8" s="10"/>
      <c r="E8" s="10"/>
      <c r="F8" s="49"/>
      <c r="G8" s="139"/>
      <c r="H8" s="140"/>
      <c r="I8" s="140"/>
      <c r="J8" s="140"/>
      <c r="K8" s="140"/>
      <c r="L8" s="140"/>
      <c r="M8" s="50"/>
      <c r="N8" s="50"/>
      <c r="O8" s="144"/>
      <c r="P8" s="144"/>
      <c r="Q8" s="145"/>
    </row>
    <row r="9" spans="2:17" ht="15.95" customHeight="1" x14ac:dyDescent="0.25">
      <c r="B9" s="48"/>
      <c r="C9" s="10"/>
      <c r="D9" s="10"/>
      <c r="E9" s="10"/>
      <c r="F9" s="49"/>
      <c r="G9" s="157" t="s">
        <v>69</v>
      </c>
      <c r="H9" s="158"/>
      <c r="I9" s="158"/>
      <c r="J9" s="158"/>
      <c r="K9" s="158"/>
      <c r="L9" s="158"/>
      <c r="M9" s="50"/>
      <c r="N9" s="50"/>
      <c r="O9" s="159"/>
      <c r="P9" s="159"/>
      <c r="Q9" s="160"/>
    </row>
    <row r="10" spans="2:17" ht="15.95" customHeight="1" x14ac:dyDescent="0.25">
      <c r="B10" s="48"/>
      <c r="C10" s="10"/>
      <c r="D10" s="10"/>
      <c r="E10" s="10"/>
      <c r="F10" s="49"/>
      <c r="G10" s="139" t="s">
        <v>1</v>
      </c>
      <c r="H10" s="140"/>
      <c r="I10" s="140"/>
      <c r="J10" s="140"/>
      <c r="K10" s="140"/>
      <c r="L10" s="140"/>
      <c r="M10" s="50"/>
      <c r="N10" s="50"/>
      <c r="O10" s="155"/>
      <c r="P10" s="155"/>
      <c r="Q10" s="156"/>
    </row>
    <row r="11" spans="2:17" ht="9.9499999999999993" customHeight="1" x14ac:dyDescent="0.2">
      <c r="B11" s="130"/>
      <c r="C11" s="94"/>
      <c r="D11" s="94"/>
      <c r="E11" s="94"/>
      <c r="F11" s="131"/>
      <c r="G11" s="139" t="s">
        <v>40</v>
      </c>
      <c r="H11" s="140"/>
      <c r="I11" s="140"/>
      <c r="J11" s="140"/>
      <c r="K11" s="140"/>
      <c r="L11" s="140"/>
      <c r="M11" s="50"/>
      <c r="N11" s="50"/>
      <c r="O11" s="148"/>
      <c r="P11" s="149"/>
      <c r="Q11" s="150"/>
    </row>
    <row r="12" spans="2:17" ht="9.9499999999999993" customHeight="1" x14ac:dyDescent="0.2">
      <c r="B12" s="48"/>
      <c r="C12" s="10"/>
      <c r="D12" s="10"/>
      <c r="E12" s="10"/>
      <c r="F12" s="49"/>
      <c r="G12" s="139"/>
      <c r="H12" s="140"/>
      <c r="I12" s="140"/>
      <c r="J12" s="140"/>
      <c r="K12" s="140"/>
      <c r="L12" s="140"/>
      <c r="M12" s="50"/>
      <c r="N12" s="50"/>
      <c r="O12" s="144"/>
      <c r="P12" s="144"/>
      <c r="Q12" s="145"/>
    </row>
    <row r="13" spans="2:17" ht="9.9499999999999993" customHeight="1" x14ac:dyDescent="0.2">
      <c r="B13" s="135"/>
      <c r="C13" s="136"/>
      <c r="D13" s="136"/>
      <c r="E13" s="136"/>
      <c r="F13" s="137"/>
      <c r="G13" s="139" t="s">
        <v>41</v>
      </c>
      <c r="H13" s="140"/>
      <c r="I13" s="140"/>
      <c r="J13" s="140"/>
      <c r="K13" s="140"/>
      <c r="L13" s="140"/>
      <c r="M13" s="50"/>
      <c r="N13" s="50"/>
      <c r="O13" s="148"/>
      <c r="P13" s="151"/>
      <c r="Q13" s="152"/>
    </row>
    <row r="14" spans="2:17" ht="9.9499999999999993" customHeight="1" x14ac:dyDescent="0.2">
      <c r="B14" s="48"/>
      <c r="C14" s="10"/>
      <c r="D14" s="10"/>
      <c r="E14" s="10"/>
      <c r="F14" s="37"/>
      <c r="G14" s="139"/>
      <c r="H14" s="140"/>
      <c r="I14" s="140"/>
      <c r="J14" s="140"/>
      <c r="K14" s="140"/>
      <c r="L14" s="140"/>
      <c r="M14" s="50"/>
      <c r="N14" s="50"/>
      <c r="O14" s="153"/>
      <c r="P14" s="153"/>
      <c r="Q14" s="154"/>
    </row>
    <row r="15" spans="2:17" ht="9.9499999999999993" customHeight="1" x14ac:dyDescent="0.2">
      <c r="B15" s="132" t="s">
        <v>86</v>
      </c>
      <c r="C15" s="133"/>
      <c r="D15" s="133"/>
      <c r="E15" s="133"/>
      <c r="F15" s="134"/>
      <c r="G15" s="139" t="s">
        <v>68</v>
      </c>
      <c r="H15" s="140"/>
      <c r="I15" s="140"/>
      <c r="J15" s="140"/>
      <c r="K15" s="140"/>
      <c r="L15" s="140"/>
      <c r="M15" s="50"/>
      <c r="N15" s="50"/>
      <c r="O15" s="99"/>
      <c r="P15" s="99"/>
      <c r="Q15" s="100"/>
    </row>
    <row r="16" spans="2:17" ht="9.9499999999999993" customHeight="1" x14ac:dyDescent="0.2">
      <c r="B16" s="110" t="s">
        <v>87</v>
      </c>
      <c r="C16" s="111"/>
      <c r="D16" s="111"/>
      <c r="E16" s="111"/>
      <c r="F16" s="112"/>
      <c r="G16" s="139"/>
      <c r="H16" s="140"/>
      <c r="I16" s="140"/>
      <c r="J16" s="140"/>
      <c r="K16" s="140"/>
      <c r="L16" s="140"/>
      <c r="M16" s="50"/>
      <c r="N16" s="50"/>
      <c r="O16" s="101"/>
      <c r="P16" s="101"/>
      <c r="Q16" s="102"/>
    </row>
    <row r="17" spans="1:17" ht="14.25" customHeight="1" thickBot="1" x14ac:dyDescent="0.3">
      <c r="B17" s="113" t="s">
        <v>29</v>
      </c>
      <c r="C17" s="114"/>
      <c r="D17" s="114"/>
      <c r="E17" s="114"/>
      <c r="F17" s="115"/>
      <c r="G17" s="116"/>
      <c r="H17" s="117"/>
      <c r="I17" s="117"/>
      <c r="J17" s="117"/>
      <c r="K17" s="117"/>
      <c r="L17" s="117"/>
      <c r="M17" s="51"/>
      <c r="N17" s="51"/>
      <c r="O17" s="103"/>
      <c r="P17" s="103"/>
      <c r="Q17" s="104"/>
    </row>
    <row r="18" spans="1:17" ht="14.25" customHeight="1" x14ac:dyDescent="0.25">
      <c r="B18" s="52"/>
      <c r="C18" s="10"/>
      <c r="D18" s="10"/>
      <c r="E18" s="10"/>
      <c r="F18" s="10"/>
      <c r="G18" s="53"/>
      <c r="H18" s="53"/>
      <c r="I18" s="53"/>
      <c r="J18" s="53"/>
      <c r="K18" s="53"/>
      <c r="L18" s="53"/>
      <c r="M18" s="54"/>
      <c r="N18" s="54"/>
      <c r="O18" s="54"/>
      <c r="P18" s="54"/>
      <c r="Q18" s="54"/>
    </row>
    <row r="19" spans="1:17" ht="41.45" customHeight="1" x14ac:dyDescent="0.2">
      <c r="B19" s="55" t="s">
        <v>82</v>
      </c>
      <c r="C19" s="56"/>
      <c r="D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7"/>
    </row>
    <row r="20" spans="1:17" ht="21.75" customHeight="1" x14ac:dyDescent="0.2">
      <c r="B20" s="58" t="s">
        <v>44</v>
      </c>
      <c r="C20" s="59"/>
      <c r="D20" s="60"/>
      <c r="E20" s="61"/>
      <c r="F20" s="61"/>
      <c r="G20" s="62"/>
      <c r="H20" s="61"/>
      <c r="I20" s="61"/>
      <c r="J20" s="61"/>
      <c r="K20" s="61"/>
      <c r="L20" s="63"/>
      <c r="M20" s="64"/>
      <c r="N20" s="64"/>
      <c r="O20" s="64"/>
      <c r="P20" s="64"/>
      <c r="Q20" s="61"/>
    </row>
    <row r="21" spans="1:17" ht="60.6" customHeight="1" x14ac:dyDescent="0.2">
      <c r="C21" s="65"/>
      <c r="D21" s="66"/>
      <c r="E21" s="61"/>
      <c r="H21" s="67"/>
      <c r="I21" s="61"/>
      <c r="J21" s="61"/>
      <c r="K21" s="61"/>
      <c r="L21" s="68"/>
      <c r="M21" s="69"/>
      <c r="N21" s="69"/>
      <c r="O21" s="69"/>
      <c r="P21" s="69"/>
      <c r="Q21" s="61"/>
    </row>
    <row r="22" spans="1:17" s="10" customFormat="1" ht="26.25" customHeight="1" thickBot="1" x14ac:dyDescent="0.3">
      <c r="A22" s="70"/>
      <c r="B22" s="30" t="s">
        <v>42</v>
      </c>
      <c r="C22" s="28"/>
      <c r="D22" s="28"/>
      <c r="E22" s="28"/>
      <c r="F22" s="28"/>
      <c r="G22" s="28"/>
      <c r="H22" s="28"/>
      <c r="I22" s="28"/>
      <c r="J22" s="28"/>
      <c r="K22" s="28"/>
      <c r="P22" s="32"/>
    </row>
    <row r="23" spans="1:17" s="10" customFormat="1" ht="13.7" hidden="1" customHeight="1" thickBot="1" x14ac:dyDescent="0.25">
      <c r="A23" s="70"/>
      <c r="B23" s="8" t="s">
        <v>36</v>
      </c>
      <c r="C23" s="28"/>
      <c r="D23" s="28"/>
      <c r="E23" s="105" t="str">
        <f>IF(ISBLANK(O11),"",O11)</f>
        <v/>
      </c>
      <c r="F23" s="106"/>
      <c r="H23" s="28"/>
      <c r="I23" s="28"/>
      <c r="J23" s="28"/>
      <c r="K23" s="28"/>
      <c r="M23" s="9" t="s">
        <v>38</v>
      </c>
      <c r="P23" s="71"/>
      <c r="Q23" s="72"/>
    </row>
    <row r="24" spans="1:17" s="10" customFormat="1" ht="13.7" hidden="1" customHeight="1" thickBot="1" x14ac:dyDescent="0.25">
      <c r="A24" s="70"/>
      <c r="B24" s="8" t="s">
        <v>37</v>
      </c>
      <c r="C24" s="28"/>
      <c r="D24" s="28"/>
      <c r="E24" s="105" t="str">
        <f>IF(ISBLANK(O13),"",O13)</f>
        <v/>
      </c>
      <c r="F24" s="106"/>
      <c r="G24" s="28"/>
      <c r="H24" s="28"/>
      <c r="I24" s="28"/>
      <c r="J24" s="28"/>
      <c r="K24" s="28"/>
      <c r="M24" s="9" t="s">
        <v>39</v>
      </c>
      <c r="P24" s="71"/>
      <c r="Q24" s="72"/>
    </row>
    <row r="25" spans="1:17" s="10" customFormat="1" ht="13.7" customHeight="1" thickBot="1" x14ac:dyDescent="0.25">
      <c r="A25" s="70"/>
      <c r="B25" s="8" t="s">
        <v>83</v>
      </c>
      <c r="D25" s="28"/>
      <c r="E25" s="107"/>
      <c r="F25" s="108"/>
      <c r="G25" s="28" t="s">
        <v>2</v>
      </c>
      <c r="H25" s="28"/>
      <c r="I25" s="28"/>
      <c r="J25" s="28"/>
      <c r="K25" s="28"/>
      <c r="M25" s="11" t="s">
        <v>43</v>
      </c>
      <c r="P25" s="32"/>
      <c r="Q25" s="1" t="s">
        <v>92</v>
      </c>
    </row>
    <row r="26" spans="1:17" s="10" customFormat="1" ht="13.7" customHeight="1" thickBot="1" x14ac:dyDescent="0.25">
      <c r="A26" s="70"/>
      <c r="B26" s="8" t="s">
        <v>46</v>
      </c>
      <c r="D26" s="28"/>
      <c r="E26" s="107"/>
      <c r="F26" s="108"/>
      <c r="G26" s="28"/>
      <c r="H26" s="28"/>
      <c r="I26" s="28"/>
      <c r="J26" s="28"/>
      <c r="K26" s="28"/>
      <c r="M26" s="34" t="s">
        <v>81</v>
      </c>
      <c r="P26" s="71"/>
      <c r="Q26" s="35"/>
    </row>
    <row r="27" spans="1:17" s="10" customFormat="1" ht="3" hidden="1" customHeight="1" x14ac:dyDescent="0.25">
      <c r="A27" s="70"/>
      <c r="B27" s="30"/>
      <c r="C27" s="73"/>
      <c r="D27" s="74"/>
      <c r="E27" s="74"/>
      <c r="F27" s="74"/>
      <c r="G27" s="74"/>
      <c r="H27" s="74"/>
      <c r="I27" s="74"/>
      <c r="J27" s="74"/>
      <c r="K27" s="74"/>
      <c r="L27" s="75"/>
      <c r="M27" s="75"/>
      <c r="N27" s="75"/>
      <c r="P27" s="32"/>
      <c r="Q27" s="28"/>
    </row>
    <row r="28" spans="1:17" s="10" customFormat="1" ht="5.25" hidden="1" customHeight="1" x14ac:dyDescent="0.25">
      <c r="A28" s="70"/>
      <c r="B28" s="30"/>
      <c r="C28" s="73"/>
      <c r="D28" s="74"/>
      <c r="E28" s="74"/>
      <c r="F28" s="74"/>
      <c r="G28" s="74"/>
      <c r="H28" s="74"/>
      <c r="I28" s="74"/>
      <c r="J28" s="74"/>
      <c r="K28" s="74"/>
      <c r="L28" s="75"/>
      <c r="M28" s="75"/>
      <c r="N28" s="75"/>
      <c r="P28" s="32"/>
      <c r="Q28" s="28"/>
    </row>
    <row r="29" spans="1:17" s="10" customFormat="1" ht="1.5" hidden="1" customHeight="1" x14ac:dyDescent="0.25">
      <c r="A29" s="70"/>
      <c r="B29" s="33"/>
      <c r="C29" s="76"/>
      <c r="D29" s="76"/>
      <c r="E29" s="94"/>
      <c r="F29" s="94"/>
      <c r="G29" s="94"/>
      <c r="H29" s="94"/>
      <c r="I29" s="76"/>
      <c r="J29" s="76"/>
      <c r="K29" s="76"/>
      <c r="L29" s="76"/>
      <c r="P29" s="32"/>
      <c r="Q29" s="28"/>
    </row>
    <row r="30" spans="1:17" s="10" customFormat="1" ht="20.25" customHeight="1" x14ac:dyDescent="0.25">
      <c r="A30" s="70"/>
      <c r="B30" s="30" t="s">
        <v>45</v>
      </c>
      <c r="C30" s="28"/>
      <c r="D30" s="28"/>
      <c r="E30" s="28"/>
      <c r="F30" s="28"/>
      <c r="G30" s="28"/>
      <c r="H30" s="28"/>
      <c r="I30" s="28"/>
      <c r="J30" s="28"/>
      <c r="K30" s="28"/>
      <c r="P30" s="32"/>
    </row>
    <row r="31" spans="1:17" ht="21" customHeight="1" x14ac:dyDescent="0.25">
      <c r="B31" s="30" t="s">
        <v>94</v>
      </c>
      <c r="C31" s="65"/>
      <c r="D31" s="66"/>
      <c r="E31" s="61"/>
      <c r="H31" s="61"/>
      <c r="I31" s="61"/>
      <c r="J31" s="61"/>
      <c r="K31" s="61"/>
      <c r="L31" s="68"/>
      <c r="M31" s="69"/>
      <c r="N31" s="69"/>
      <c r="O31" s="69"/>
      <c r="P31" s="69"/>
      <c r="Q31" s="61"/>
    </row>
    <row r="32" spans="1:17" ht="13.5" customHeight="1" x14ac:dyDescent="0.25">
      <c r="B32" s="30" t="s">
        <v>80</v>
      </c>
      <c r="C32" s="65"/>
      <c r="D32" s="66"/>
      <c r="E32" s="61"/>
      <c r="H32" s="61"/>
      <c r="I32" s="61"/>
      <c r="J32" s="61"/>
      <c r="K32" s="61"/>
      <c r="L32" s="68"/>
      <c r="M32" s="69"/>
      <c r="N32" s="69"/>
      <c r="O32" s="69"/>
      <c r="P32" s="69"/>
      <c r="Q32" s="61"/>
    </row>
    <row r="33" spans="1:17" ht="21" customHeight="1" x14ac:dyDescent="0.25">
      <c r="B33" s="30"/>
      <c r="D33" s="77" t="s">
        <v>79</v>
      </c>
      <c r="E33" s="61"/>
      <c r="F33" s="61"/>
      <c r="G33" s="62"/>
      <c r="H33" s="61"/>
      <c r="I33" s="61"/>
      <c r="J33" s="61"/>
      <c r="K33" s="61"/>
      <c r="L33" s="68"/>
      <c r="M33" s="69"/>
      <c r="N33" s="69"/>
      <c r="O33" s="69"/>
      <c r="P33" s="69"/>
      <c r="Q33" s="61"/>
    </row>
    <row r="34" spans="1:17" x14ac:dyDescent="0.2">
      <c r="B34" s="97" t="s">
        <v>6</v>
      </c>
      <c r="C34" s="118" t="s">
        <v>13</v>
      </c>
      <c r="D34" s="119"/>
      <c r="E34" s="118" t="s">
        <v>14</v>
      </c>
      <c r="F34" s="119"/>
      <c r="G34" s="118" t="s">
        <v>4</v>
      </c>
      <c r="H34" s="119"/>
      <c r="I34" s="78"/>
      <c r="J34" s="78"/>
      <c r="K34" s="78"/>
      <c r="L34" s="118" t="s">
        <v>12</v>
      </c>
      <c r="M34" s="120"/>
      <c r="N34" s="120"/>
      <c r="O34" s="119"/>
      <c r="P34" s="79" t="s">
        <v>33</v>
      </c>
      <c r="Q34" s="80" t="s">
        <v>34</v>
      </c>
    </row>
    <row r="35" spans="1:17" x14ac:dyDescent="0.2">
      <c r="B35" s="98"/>
      <c r="C35" s="95" t="s">
        <v>10</v>
      </c>
      <c r="D35" s="96"/>
      <c r="E35" s="95" t="s">
        <v>11</v>
      </c>
      <c r="F35" s="96"/>
      <c r="G35" s="95" t="s">
        <v>5</v>
      </c>
      <c r="H35" s="96"/>
      <c r="I35" s="81"/>
      <c r="J35" s="81"/>
      <c r="K35" s="81"/>
      <c r="L35" s="82" t="s">
        <v>8</v>
      </c>
      <c r="M35" s="83" t="s">
        <v>8</v>
      </c>
      <c r="N35" s="83" t="s">
        <v>9</v>
      </c>
      <c r="O35" s="84" t="s">
        <v>9</v>
      </c>
      <c r="P35" s="84"/>
      <c r="Q35" s="85"/>
    </row>
    <row r="36" spans="1:17" x14ac:dyDescent="0.2">
      <c r="B36" s="121" t="s">
        <v>31</v>
      </c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</row>
    <row r="37" spans="1:17" ht="13.7" customHeight="1" x14ac:dyDescent="0.2">
      <c r="A37" s="21" t="s">
        <v>3</v>
      </c>
      <c r="B37" s="12"/>
      <c r="C37" s="13"/>
      <c r="D37" s="86" t="s">
        <v>2</v>
      </c>
      <c r="E37" s="13"/>
      <c r="F37" s="86" t="s">
        <v>2</v>
      </c>
      <c r="G37" s="14"/>
      <c r="H37" s="86" t="s">
        <v>7</v>
      </c>
      <c r="I37" s="86">
        <f t="shared" ref="I37:I51" si="0">(C37*E37)*G37/1000000</f>
        <v>0</v>
      </c>
      <c r="J37" s="86">
        <f>(C37+60)*G37</f>
        <v>0</v>
      </c>
      <c r="K37" s="86">
        <f>(E37+60)*G37</f>
        <v>0</v>
      </c>
      <c r="L37" s="36"/>
      <c r="M37" s="36"/>
      <c r="N37" s="36"/>
      <c r="O37" s="36"/>
      <c r="P37" s="13" t="s">
        <v>32</v>
      </c>
      <c r="Q37" s="15"/>
    </row>
    <row r="38" spans="1:17" ht="13.7" customHeight="1" x14ac:dyDescent="0.2">
      <c r="A38" s="21" t="s">
        <v>28</v>
      </c>
      <c r="B38" s="16"/>
      <c r="C38" s="13"/>
      <c r="D38" s="86" t="s">
        <v>2</v>
      </c>
      <c r="E38" s="13"/>
      <c r="F38" s="86" t="s">
        <v>2</v>
      </c>
      <c r="G38" s="13"/>
      <c r="H38" s="86" t="s">
        <v>7</v>
      </c>
      <c r="I38" s="86">
        <f t="shared" si="0"/>
        <v>0</v>
      </c>
      <c r="J38" s="86">
        <f t="shared" ref="J38:J51" si="1">(C38+60)*G38</f>
        <v>0</v>
      </c>
      <c r="K38" s="86">
        <f t="shared" ref="K38:K51" si="2">(E38+60)*G38</f>
        <v>0</v>
      </c>
      <c r="L38" s="36"/>
      <c r="M38" s="36"/>
      <c r="N38" s="36"/>
      <c r="O38" s="36"/>
      <c r="P38" s="13" t="s">
        <v>32</v>
      </c>
      <c r="Q38" s="17"/>
    </row>
    <row r="39" spans="1:17" ht="13.7" customHeight="1" x14ac:dyDescent="0.2">
      <c r="A39" s="21" t="s">
        <v>15</v>
      </c>
      <c r="B39" s="16"/>
      <c r="C39" s="13"/>
      <c r="D39" s="86" t="s">
        <v>2</v>
      </c>
      <c r="E39" s="13"/>
      <c r="F39" s="86" t="s">
        <v>2</v>
      </c>
      <c r="G39" s="13"/>
      <c r="H39" s="86" t="s">
        <v>7</v>
      </c>
      <c r="I39" s="86">
        <f t="shared" si="0"/>
        <v>0</v>
      </c>
      <c r="J39" s="86">
        <f t="shared" si="1"/>
        <v>0</v>
      </c>
      <c r="K39" s="86">
        <f t="shared" si="2"/>
        <v>0</v>
      </c>
      <c r="L39" s="36"/>
      <c r="M39" s="36"/>
      <c r="N39" s="36"/>
      <c r="O39" s="36"/>
      <c r="P39" s="13" t="s">
        <v>32</v>
      </c>
      <c r="Q39" s="17"/>
    </row>
    <row r="40" spans="1:17" ht="13.7" customHeight="1" x14ac:dyDescent="0.2">
      <c r="A40" s="21" t="s">
        <v>16</v>
      </c>
      <c r="B40" s="16"/>
      <c r="C40" s="13"/>
      <c r="D40" s="86" t="s">
        <v>2</v>
      </c>
      <c r="E40" s="13"/>
      <c r="F40" s="86" t="s">
        <v>2</v>
      </c>
      <c r="G40" s="13"/>
      <c r="H40" s="86" t="s">
        <v>7</v>
      </c>
      <c r="I40" s="86">
        <f t="shared" si="0"/>
        <v>0</v>
      </c>
      <c r="J40" s="86">
        <f t="shared" si="1"/>
        <v>0</v>
      </c>
      <c r="K40" s="86">
        <f t="shared" si="2"/>
        <v>0</v>
      </c>
      <c r="L40" s="36"/>
      <c r="M40" s="36"/>
      <c r="N40" s="36"/>
      <c r="O40" s="36"/>
      <c r="P40" s="13" t="s">
        <v>32</v>
      </c>
      <c r="Q40" s="17"/>
    </row>
    <row r="41" spans="1:17" ht="13.7" customHeight="1" x14ac:dyDescent="0.2">
      <c r="A41" s="21" t="s">
        <v>17</v>
      </c>
      <c r="B41" s="16"/>
      <c r="C41" s="13"/>
      <c r="D41" s="86" t="s">
        <v>2</v>
      </c>
      <c r="E41" s="13"/>
      <c r="F41" s="86" t="s">
        <v>2</v>
      </c>
      <c r="G41" s="13"/>
      <c r="H41" s="86" t="s">
        <v>7</v>
      </c>
      <c r="I41" s="86">
        <f t="shared" si="0"/>
        <v>0</v>
      </c>
      <c r="J41" s="86">
        <f t="shared" si="1"/>
        <v>0</v>
      </c>
      <c r="K41" s="86">
        <f t="shared" si="2"/>
        <v>0</v>
      </c>
      <c r="L41" s="36"/>
      <c r="M41" s="36"/>
      <c r="N41" s="36"/>
      <c r="O41" s="36"/>
      <c r="P41" s="13" t="s">
        <v>32</v>
      </c>
      <c r="Q41" s="17"/>
    </row>
    <row r="42" spans="1:17" ht="13.7" customHeight="1" x14ac:dyDescent="0.2">
      <c r="A42" s="21" t="s">
        <v>18</v>
      </c>
      <c r="B42" s="16"/>
      <c r="C42" s="13"/>
      <c r="D42" s="86" t="s">
        <v>2</v>
      </c>
      <c r="E42" s="13"/>
      <c r="F42" s="86" t="s">
        <v>2</v>
      </c>
      <c r="G42" s="13"/>
      <c r="H42" s="86" t="s">
        <v>7</v>
      </c>
      <c r="I42" s="86">
        <f t="shared" si="0"/>
        <v>0</v>
      </c>
      <c r="J42" s="86">
        <f t="shared" si="1"/>
        <v>0</v>
      </c>
      <c r="K42" s="86">
        <f t="shared" si="2"/>
        <v>0</v>
      </c>
      <c r="L42" s="36"/>
      <c r="M42" s="36"/>
      <c r="N42" s="36"/>
      <c r="O42" s="36"/>
      <c r="P42" s="13" t="s">
        <v>32</v>
      </c>
      <c r="Q42" s="17"/>
    </row>
    <row r="43" spans="1:17" ht="13.7" customHeight="1" x14ac:dyDescent="0.2">
      <c r="A43" s="21" t="s">
        <v>19</v>
      </c>
      <c r="B43" s="16"/>
      <c r="C43" s="13"/>
      <c r="D43" s="86" t="s">
        <v>2</v>
      </c>
      <c r="E43" s="13"/>
      <c r="F43" s="86" t="s">
        <v>2</v>
      </c>
      <c r="G43" s="13"/>
      <c r="H43" s="86" t="s">
        <v>7</v>
      </c>
      <c r="I43" s="86">
        <f t="shared" si="0"/>
        <v>0</v>
      </c>
      <c r="J43" s="86">
        <f t="shared" si="1"/>
        <v>0</v>
      </c>
      <c r="K43" s="86">
        <f t="shared" si="2"/>
        <v>0</v>
      </c>
      <c r="L43" s="36"/>
      <c r="M43" s="36"/>
      <c r="N43" s="36"/>
      <c r="O43" s="36"/>
      <c r="P43" s="13" t="s">
        <v>32</v>
      </c>
      <c r="Q43" s="17"/>
    </row>
    <row r="44" spans="1:17" ht="13.7" customHeight="1" x14ac:dyDescent="0.2">
      <c r="A44" s="21" t="s">
        <v>20</v>
      </c>
      <c r="B44" s="16"/>
      <c r="C44" s="13"/>
      <c r="D44" s="86" t="s">
        <v>2</v>
      </c>
      <c r="E44" s="13"/>
      <c r="F44" s="86" t="s">
        <v>2</v>
      </c>
      <c r="G44" s="13"/>
      <c r="H44" s="86" t="s">
        <v>7</v>
      </c>
      <c r="I44" s="86">
        <f t="shared" si="0"/>
        <v>0</v>
      </c>
      <c r="J44" s="86">
        <f t="shared" si="1"/>
        <v>0</v>
      </c>
      <c r="K44" s="86">
        <f t="shared" si="2"/>
        <v>0</v>
      </c>
      <c r="L44" s="36"/>
      <c r="M44" s="36"/>
      <c r="N44" s="36"/>
      <c r="O44" s="36"/>
      <c r="P44" s="13" t="s">
        <v>32</v>
      </c>
      <c r="Q44" s="17"/>
    </row>
    <row r="45" spans="1:17" ht="13.7" customHeight="1" x14ac:dyDescent="0.2">
      <c r="A45" s="21" t="s">
        <v>21</v>
      </c>
      <c r="B45" s="16"/>
      <c r="C45" s="13"/>
      <c r="D45" s="86" t="s">
        <v>2</v>
      </c>
      <c r="E45" s="13"/>
      <c r="F45" s="86" t="s">
        <v>2</v>
      </c>
      <c r="G45" s="13"/>
      <c r="H45" s="86" t="s">
        <v>7</v>
      </c>
      <c r="I45" s="86">
        <f t="shared" si="0"/>
        <v>0</v>
      </c>
      <c r="J45" s="86">
        <f t="shared" si="1"/>
        <v>0</v>
      </c>
      <c r="K45" s="86">
        <f t="shared" si="2"/>
        <v>0</v>
      </c>
      <c r="L45" s="36"/>
      <c r="M45" s="36"/>
      <c r="N45" s="36"/>
      <c r="O45" s="36"/>
      <c r="P45" s="13" t="s">
        <v>32</v>
      </c>
      <c r="Q45" s="17"/>
    </row>
    <row r="46" spans="1:17" ht="13.7" customHeight="1" x14ac:dyDescent="0.2">
      <c r="A46" s="21" t="s">
        <v>22</v>
      </c>
      <c r="B46" s="16"/>
      <c r="C46" s="13"/>
      <c r="D46" s="86" t="s">
        <v>2</v>
      </c>
      <c r="E46" s="13"/>
      <c r="F46" s="86" t="s">
        <v>2</v>
      </c>
      <c r="G46" s="13"/>
      <c r="H46" s="86" t="s">
        <v>7</v>
      </c>
      <c r="I46" s="86">
        <f t="shared" si="0"/>
        <v>0</v>
      </c>
      <c r="J46" s="86">
        <f t="shared" si="1"/>
        <v>0</v>
      </c>
      <c r="K46" s="86">
        <f t="shared" si="2"/>
        <v>0</v>
      </c>
      <c r="L46" s="36"/>
      <c r="M46" s="36"/>
      <c r="N46" s="36"/>
      <c r="O46" s="36"/>
      <c r="P46" s="13" t="s">
        <v>32</v>
      </c>
      <c r="Q46" s="17"/>
    </row>
    <row r="47" spans="1:17" ht="13.7" customHeight="1" x14ac:dyDescent="0.2">
      <c r="A47" s="21" t="s">
        <v>23</v>
      </c>
      <c r="B47" s="16"/>
      <c r="C47" s="13"/>
      <c r="D47" s="86" t="s">
        <v>2</v>
      </c>
      <c r="E47" s="13"/>
      <c r="F47" s="86" t="s">
        <v>2</v>
      </c>
      <c r="G47" s="13"/>
      <c r="H47" s="86" t="s">
        <v>7</v>
      </c>
      <c r="I47" s="86">
        <f t="shared" si="0"/>
        <v>0</v>
      </c>
      <c r="J47" s="86">
        <f t="shared" si="1"/>
        <v>0</v>
      </c>
      <c r="K47" s="86">
        <f t="shared" si="2"/>
        <v>0</v>
      </c>
      <c r="L47" s="36"/>
      <c r="M47" s="36"/>
      <c r="N47" s="36"/>
      <c r="O47" s="36"/>
      <c r="P47" s="13" t="s">
        <v>32</v>
      </c>
      <c r="Q47" s="17"/>
    </row>
    <row r="48" spans="1:17" ht="13.7" customHeight="1" x14ac:dyDescent="0.2">
      <c r="A48" s="21" t="s">
        <v>24</v>
      </c>
      <c r="B48" s="16"/>
      <c r="C48" s="13"/>
      <c r="D48" s="86" t="s">
        <v>2</v>
      </c>
      <c r="E48" s="13"/>
      <c r="F48" s="86" t="s">
        <v>2</v>
      </c>
      <c r="G48" s="13"/>
      <c r="H48" s="86" t="s">
        <v>7</v>
      </c>
      <c r="I48" s="86">
        <f t="shared" si="0"/>
        <v>0</v>
      </c>
      <c r="J48" s="86">
        <f t="shared" si="1"/>
        <v>0</v>
      </c>
      <c r="K48" s="86">
        <f t="shared" si="2"/>
        <v>0</v>
      </c>
      <c r="L48" s="36"/>
      <c r="M48" s="36"/>
      <c r="N48" s="36"/>
      <c r="O48" s="36"/>
      <c r="P48" s="13" t="s">
        <v>32</v>
      </c>
      <c r="Q48" s="17"/>
    </row>
    <row r="49" spans="1:18" ht="13.7" customHeight="1" x14ac:dyDescent="0.2">
      <c r="A49" s="21" t="s">
        <v>25</v>
      </c>
      <c r="B49" s="16"/>
      <c r="C49" s="13"/>
      <c r="D49" s="86" t="s">
        <v>2</v>
      </c>
      <c r="E49" s="13"/>
      <c r="F49" s="86" t="s">
        <v>2</v>
      </c>
      <c r="G49" s="13"/>
      <c r="H49" s="86" t="s">
        <v>7</v>
      </c>
      <c r="I49" s="86">
        <f t="shared" si="0"/>
        <v>0</v>
      </c>
      <c r="J49" s="86">
        <f t="shared" si="1"/>
        <v>0</v>
      </c>
      <c r="K49" s="86">
        <f t="shared" si="2"/>
        <v>0</v>
      </c>
      <c r="L49" s="36"/>
      <c r="M49" s="36"/>
      <c r="N49" s="36"/>
      <c r="O49" s="36"/>
      <c r="P49" s="13" t="s">
        <v>32</v>
      </c>
      <c r="Q49" s="17"/>
    </row>
    <row r="50" spans="1:18" ht="13.7" customHeight="1" x14ac:dyDescent="0.2">
      <c r="A50" s="21" t="s">
        <v>26</v>
      </c>
      <c r="B50" s="16"/>
      <c r="C50" s="13"/>
      <c r="D50" s="86" t="s">
        <v>2</v>
      </c>
      <c r="E50" s="13"/>
      <c r="F50" s="86" t="s">
        <v>2</v>
      </c>
      <c r="G50" s="13"/>
      <c r="H50" s="86" t="s">
        <v>7</v>
      </c>
      <c r="I50" s="86">
        <f t="shared" si="0"/>
        <v>0</v>
      </c>
      <c r="J50" s="86">
        <f t="shared" si="1"/>
        <v>0</v>
      </c>
      <c r="K50" s="86">
        <f t="shared" si="2"/>
        <v>0</v>
      </c>
      <c r="L50" s="36"/>
      <c r="M50" s="36"/>
      <c r="N50" s="36"/>
      <c r="O50" s="36"/>
      <c r="P50" s="13" t="s">
        <v>32</v>
      </c>
      <c r="Q50" s="17"/>
    </row>
    <row r="51" spans="1:18" ht="13.7" customHeight="1" x14ac:dyDescent="0.2">
      <c r="A51" s="21" t="s">
        <v>27</v>
      </c>
      <c r="B51" s="18"/>
      <c r="C51" s="13"/>
      <c r="D51" s="86" t="s">
        <v>2</v>
      </c>
      <c r="E51" s="13"/>
      <c r="F51" s="86" t="s">
        <v>2</v>
      </c>
      <c r="G51" s="13"/>
      <c r="H51" s="86" t="s">
        <v>7</v>
      </c>
      <c r="I51" s="86">
        <f t="shared" si="0"/>
        <v>0</v>
      </c>
      <c r="J51" s="86">
        <f t="shared" si="1"/>
        <v>0</v>
      </c>
      <c r="K51" s="86">
        <f t="shared" si="2"/>
        <v>0</v>
      </c>
      <c r="L51" s="36"/>
      <c r="M51" s="36"/>
      <c r="N51" s="36"/>
      <c r="O51" s="36"/>
      <c r="P51" s="13" t="s">
        <v>32</v>
      </c>
      <c r="Q51" s="17"/>
    </row>
    <row r="52" spans="1:18" ht="16.5" customHeight="1" x14ac:dyDescent="0.2">
      <c r="A52" s="21"/>
      <c r="B52" s="19"/>
      <c r="C52" s="20"/>
      <c r="D52" s="20"/>
      <c r="E52" s="21" t="s">
        <v>78</v>
      </c>
      <c r="G52" s="23">
        <f>SUM(I37:I51)</f>
        <v>0</v>
      </c>
      <c r="H52" s="24" t="s">
        <v>74</v>
      </c>
      <c r="I52" s="20"/>
      <c r="J52" s="20"/>
      <c r="K52" s="20"/>
      <c r="L52" s="20"/>
      <c r="M52" s="22" t="s">
        <v>77</v>
      </c>
      <c r="N52" s="20"/>
      <c r="O52" s="20"/>
      <c r="P52" s="20"/>
      <c r="Q52" s="25"/>
    </row>
    <row r="53" spans="1:18" ht="12.95" customHeight="1" x14ac:dyDescent="0.2">
      <c r="A53" s="21"/>
      <c r="B53" s="19"/>
      <c r="C53" s="20"/>
      <c r="D53" s="20"/>
      <c r="E53" s="26" t="s">
        <v>70</v>
      </c>
      <c r="F53" s="20"/>
      <c r="G53" s="27">
        <f>CEILING(((SUMIF(L37:L51,0.5,J37:J51)+SUMIF(M37:M51,0.5,J37:J51) + SUMIF(N37:N51,0.5,K37:K51)+SUMIF(O37:O51,0.5,K37:K51))/1000), 1)</f>
        <v>0</v>
      </c>
      <c r="H53" s="24" t="s">
        <v>73</v>
      </c>
      <c r="I53" s="20"/>
      <c r="J53" s="20"/>
      <c r="K53" s="20"/>
      <c r="L53" s="129" t="s">
        <v>75</v>
      </c>
      <c r="M53" s="20"/>
      <c r="N53" s="20"/>
      <c r="O53" s="20"/>
      <c r="P53" s="20"/>
      <c r="Q53" s="25"/>
    </row>
    <row r="54" spans="1:18" s="10" customFormat="1" ht="12.95" customHeight="1" x14ac:dyDescent="0.2">
      <c r="A54" s="70"/>
      <c r="C54" s="28"/>
      <c r="D54" s="28"/>
      <c r="E54" s="21" t="s">
        <v>71</v>
      </c>
      <c r="F54" s="20"/>
      <c r="G54" s="27">
        <f>CEILING(((SUMIF(L37:L51,1,J37:J51)+SUMIF(M37:M51,1,J37:J51) + SUMIF(N37:N51,1,K37:K51)+SUMIF(O37:O51,1,K37:K51))/1000), 1)</f>
        <v>0</v>
      </c>
      <c r="H54" s="24" t="s">
        <v>73</v>
      </c>
      <c r="I54" s="28"/>
      <c r="J54" s="28"/>
      <c r="K54" s="28"/>
      <c r="L54" s="129"/>
      <c r="M54" s="29" t="s">
        <v>76</v>
      </c>
      <c r="P54" s="20"/>
    </row>
    <row r="55" spans="1:18" ht="12.95" customHeight="1" x14ac:dyDescent="0.25">
      <c r="B55" s="30"/>
      <c r="E55" s="21" t="s">
        <v>72</v>
      </c>
      <c r="F55" s="28"/>
      <c r="G55" s="31">
        <f>CEILING(((SUMIF(L37:L51,2,J37:J51)+SUMIF(M37:M51,2,J37:J51) + SUMIF(N37:N51,2,K37:K51)+SUMIF(O37:O51,2,K37:K51))/1000), 1)</f>
        <v>0</v>
      </c>
      <c r="H55" s="24" t="s">
        <v>73</v>
      </c>
      <c r="L55" s="129"/>
    </row>
    <row r="56" spans="1:18" ht="7.5" customHeight="1" thickBot="1" x14ac:dyDescent="0.3">
      <c r="B56" s="30"/>
      <c r="E56" s="21"/>
      <c r="F56" s="28"/>
      <c r="G56" s="31"/>
      <c r="H56" s="24"/>
      <c r="L56" s="38"/>
    </row>
    <row r="57" spans="1:18" ht="12.95" customHeight="1" x14ac:dyDescent="0.25">
      <c r="B57" s="30" t="s">
        <v>84</v>
      </c>
      <c r="C57" s="123"/>
      <c r="D57" s="124"/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124"/>
      <c r="Q57" s="125"/>
    </row>
    <row r="58" spans="1:18" ht="29.25" customHeight="1" thickBot="1" x14ac:dyDescent="0.3">
      <c r="B58" s="30"/>
      <c r="C58" s="126"/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127"/>
      <c r="O58" s="127"/>
      <c r="P58" s="127"/>
      <c r="Q58" s="128"/>
    </row>
    <row r="59" spans="1:18" ht="8.25" customHeight="1" x14ac:dyDescent="0.25">
      <c r="B59" s="30"/>
      <c r="E59" s="21"/>
      <c r="F59" s="28"/>
      <c r="G59" s="31"/>
      <c r="H59" s="24"/>
      <c r="L59" s="38"/>
    </row>
    <row r="60" spans="1:18" ht="15.75" x14ac:dyDescent="0.25">
      <c r="B60" s="122" t="s">
        <v>30</v>
      </c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87"/>
    </row>
    <row r="61" spans="1:18" ht="15.75" x14ac:dyDescent="0.25">
      <c r="B61" s="122" t="s">
        <v>35</v>
      </c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87"/>
    </row>
    <row r="62" spans="1:18" ht="20.25" customHeight="1" x14ac:dyDescent="0.2">
      <c r="B62" s="109" t="s">
        <v>88</v>
      </c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</row>
  </sheetData>
  <sheetProtection algorithmName="SHA-512" hashValue="QAaB9Ukni3hE/R7yE/ZlQ7JpPfi6TXhB57+vloI++VQMJvzqAjS5CaOyIEvVE1a0OY4ZCk+YcXvfpndfatXT7Q==" saltValue="f7b5tPWG5ZrK48Q6vJI72g==" spinCount="100000" sheet="1" formatCells="0" formatRows="0" sort="0" autoFilter="0"/>
  <dataConsolidate link="1"/>
  <mergeCells count="40">
    <mergeCell ref="B2:Q2"/>
    <mergeCell ref="B11:F11"/>
    <mergeCell ref="B15:F15"/>
    <mergeCell ref="B13:F13"/>
    <mergeCell ref="B4:Q4"/>
    <mergeCell ref="G11:L12"/>
    <mergeCell ref="O7:Q8"/>
    <mergeCell ref="G7:L8"/>
    <mergeCell ref="O11:Q12"/>
    <mergeCell ref="G13:L14"/>
    <mergeCell ref="G15:L16"/>
    <mergeCell ref="O13:Q14"/>
    <mergeCell ref="O10:Q10"/>
    <mergeCell ref="G10:L10"/>
    <mergeCell ref="G9:L9"/>
    <mergeCell ref="O9:Q9"/>
    <mergeCell ref="B62:Q62"/>
    <mergeCell ref="B16:F16"/>
    <mergeCell ref="E23:F23"/>
    <mergeCell ref="B17:F17"/>
    <mergeCell ref="G17:L17"/>
    <mergeCell ref="C34:D34"/>
    <mergeCell ref="G35:H35"/>
    <mergeCell ref="E34:F34"/>
    <mergeCell ref="L34:O34"/>
    <mergeCell ref="G34:H34"/>
    <mergeCell ref="E26:F26"/>
    <mergeCell ref="B36:Q36"/>
    <mergeCell ref="B61:Q61"/>
    <mergeCell ref="C57:Q58"/>
    <mergeCell ref="B60:Q60"/>
    <mergeCell ref="L53:L55"/>
    <mergeCell ref="B3:Q3"/>
    <mergeCell ref="E29:H29"/>
    <mergeCell ref="C35:D35"/>
    <mergeCell ref="B34:B35"/>
    <mergeCell ref="E35:F35"/>
    <mergeCell ref="O15:Q17"/>
    <mergeCell ref="E24:F24"/>
    <mergeCell ref="E25:F25"/>
  </mergeCells>
  <phoneticPr fontId="0" type="noConversion"/>
  <conditionalFormatting sqref="Q26">
    <cfRule type="expression" dxfId="9" priority="1">
      <formula>IF(Q25="jiný laminát",TRUE,FALSE)</formula>
    </cfRule>
  </conditionalFormatting>
  <dataValidations xWindow="616" yWindow="426" count="7">
    <dataValidation type="list" allowBlank="1" showInputMessage="1" showErrorMessage="1" sqref="P51:P53" xr:uid="{00000000-0002-0000-0000-000000000000}">
      <formula1>"x - y,y - x"</formula1>
    </dataValidation>
    <dataValidation allowBlank="1" showErrorMessage="1" prompt="help" sqref="S35" xr:uid="{00000000-0002-0000-0000-000001000000}"/>
    <dataValidation allowBlank="1" showErrorMessage="1" promptTitle="Posloupnost hranění" prompt="y - x: hranit nejdříve napříč léty (y), následně po létech (x)_x000a__x000a_x - y: hranit nejdříve po létech (x), následně napříč léty (y)" sqref="M20" xr:uid="{00000000-0002-0000-0000-000002000000}"/>
    <dataValidation type="list" allowBlank="1" showInputMessage="1" showErrorMessage="1" sqref="Q25" xr:uid="{00000000-0002-0000-0000-000003000000}">
      <formula1>"protitah bílý,stejná jako pravá,jiný laminát"</formula1>
    </dataValidation>
    <dataValidation type="list" allowBlank="1" showInputMessage="1" showErrorMessage="1" sqref="L36:O36 I36:K53 B36:H36 P36:P50 Q36" xr:uid="{00000000-0002-0000-0000-000004000000}">
      <formula1>"0"</formula1>
    </dataValidation>
    <dataValidation type="list" allowBlank="1" showInputMessage="1" showErrorMessage="1" sqref="L37:O51" xr:uid="{00000000-0002-0000-0000-000005000000}">
      <formula1>"0,0.5,1,2,HPL"</formula1>
    </dataValidation>
    <dataValidation allowBlank="1" showErrorMessage="1" sqref="B37:C51 E37:E51 G37:G51" xr:uid="{00000000-0002-0000-0000-000006000000}"/>
  </dataValidations>
  <hyperlinks>
    <hyperlink ref="B16" r:id="rId1" xr:uid="{00000000-0004-0000-0000-000000000000}"/>
  </hyperlinks>
  <pageMargins left="0" right="0" top="0.19685039370078741" bottom="0" header="0.51181102362204722" footer="0.51181102362204722"/>
  <pageSetup paperSize="9" scale="97" orientation="portrait" r:id="rId2"/>
  <headerFooter alignWithMargins="0"/>
  <drawing r:id="rId3"/>
  <legacyDrawing r:id="rId4"/>
  <controls>
    <mc:AlternateContent xmlns:mc="http://schemas.openxmlformats.org/markup-compatibility/2006">
      <mc:Choice Requires="x14">
        <control shapeId="13985" r:id="rId5" name="cbOperation1_1">
          <controlPr defaultSize="0" disabled="1" autoLine="0" autoPict="0" r:id="rId6">
            <anchor moveWithCells="1">
              <from>
                <xdr:col>1</xdr:col>
                <xdr:colOff>47625</xdr:colOff>
                <xdr:row>20</xdr:row>
                <xdr:rowOff>0</xdr:rowOff>
              </from>
              <to>
                <xdr:col>4</xdr:col>
                <xdr:colOff>161925</xdr:colOff>
                <xdr:row>20</xdr:row>
                <xdr:rowOff>266700</xdr:rowOff>
              </to>
            </anchor>
          </controlPr>
        </control>
      </mc:Choice>
      <mc:Fallback>
        <control shapeId="13985" r:id="rId5" name="cbOperation1_1"/>
      </mc:Fallback>
    </mc:AlternateContent>
    <mc:AlternateContent xmlns:mc="http://schemas.openxmlformats.org/markup-compatibility/2006">
      <mc:Choice Requires="x14">
        <control shapeId="13986" r:id="rId7" name="cbOperation1_3">
          <controlPr defaultSize="0" autoLine="0" r:id="rId8">
            <anchor moveWithCells="1">
              <from>
                <xdr:col>1</xdr:col>
                <xdr:colOff>38100</xdr:colOff>
                <xdr:row>20</xdr:row>
                <xdr:rowOff>228600</xdr:rowOff>
              </from>
              <to>
                <xdr:col>4</xdr:col>
                <xdr:colOff>209550</xdr:colOff>
                <xdr:row>20</xdr:row>
                <xdr:rowOff>609600</xdr:rowOff>
              </to>
            </anchor>
          </controlPr>
        </control>
      </mc:Choice>
      <mc:Fallback>
        <control shapeId="13986" r:id="rId7" name="cbOperation1_3"/>
      </mc:Fallback>
    </mc:AlternateContent>
    <mc:AlternateContent xmlns:mc="http://schemas.openxmlformats.org/markup-compatibility/2006">
      <mc:Choice Requires="x14">
        <control shapeId="13987" r:id="rId9" name="cbOperation1_4">
          <controlPr defaultSize="0" autoLine="0" autoPict="0" r:id="rId10">
            <anchor moveWithCells="1">
              <from>
                <xdr:col>5</xdr:col>
                <xdr:colOff>0</xdr:colOff>
                <xdr:row>20</xdr:row>
                <xdr:rowOff>9525</xdr:rowOff>
              </from>
              <to>
                <xdr:col>16</xdr:col>
                <xdr:colOff>276225</xdr:colOff>
                <xdr:row>20</xdr:row>
                <xdr:rowOff>371475</xdr:rowOff>
              </to>
            </anchor>
          </controlPr>
        </control>
      </mc:Choice>
      <mc:Fallback>
        <control shapeId="13987" r:id="rId9" name="cbOperation1_4"/>
      </mc:Fallback>
    </mc:AlternateContent>
    <mc:AlternateContent xmlns:mc="http://schemas.openxmlformats.org/markup-compatibility/2006">
      <mc:Choice Requires="x14">
        <control shapeId="13994" r:id="rId11" name="cbOperation1_5">
          <controlPr defaultSize="0" autoLine="0" r:id="rId12">
            <anchor moveWithCells="1">
              <from>
                <xdr:col>5</xdr:col>
                <xdr:colOff>9525</xdr:colOff>
                <xdr:row>20</xdr:row>
                <xdr:rowOff>342900</xdr:rowOff>
              </from>
              <to>
                <xdr:col>16</xdr:col>
                <xdr:colOff>685800</xdr:colOff>
                <xdr:row>20</xdr:row>
                <xdr:rowOff>590550</xdr:rowOff>
              </to>
            </anchor>
          </controlPr>
        </control>
      </mc:Choice>
      <mc:Fallback>
        <control shapeId="13994" r:id="rId11" name="cbOperation1_5"/>
      </mc:Fallback>
    </mc:AlternateContent>
    <mc:AlternateContent xmlns:mc="http://schemas.openxmlformats.org/markup-compatibility/2006">
      <mc:Choice Requires="x14">
        <control shapeId="14021" r:id="rId13" name="Check Box 1733">
          <controlPr defaultSize="0" autoFill="0" autoLine="0" autoPict="0">
            <anchor moveWithCells="1">
              <from>
                <xdr:col>1</xdr:col>
                <xdr:colOff>781050</xdr:colOff>
                <xdr:row>18</xdr:row>
                <xdr:rowOff>0</xdr:rowOff>
              </from>
              <to>
                <xdr:col>1</xdr:col>
                <xdr:colOff>1085850</xdr:colOff>
                <xdr:row>18</xdr:row>
                <xdr:rowOff>266700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4022" r:id="rId14" name="Check Box 1734">
          <controlPr defaultSize="0" autoFill="0" autoLine="0" autoPict="0">
            <anchor moveWithCells="1">
              <from>
                <xdr:col>2</xdr:col>
                <xdr:colOff>190500</xdr:colOff>
                <xdr:row>18</xdr:row>
                <xdr:rowOff>0</xdr:rowOff>
              </from>
              <to>
                <xdr:col>2</xdr:col>
                <xdr:colOff>504825</xdr:colOff>
                <xdr:row>18</xdr:row>
                <xdr:rowOff>257175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4035" r:id="rId15" name="Check Box 1747">
          <controlPr defaultSize="0" autoFill="0" autoLine="0" autoPict="0">
            <anchor moveWithCells="1">
              <from>
                <xdr:col>4</xdr:col>
                <xdr:colOff>428625</xdr:colOff>
                <xdr:row>32</xdr:row>
                <xdr:rowOff>19050</xdr:rowOff>
              </from>
              <to>
                <xdr:col>5</xdr:col>
                <xdr:colOff>104775</xdr:colOff>
                <xdr:row>33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4038" r:id="rId16" name="Check Box 1750">
          <controlPr defaultSize="0" autoFill="0" autoLine="0" autoPict="0">
            <anchor moveWithCells="1">
              <from>
                <xdr:col>6</xdr:col>
                <xdr:colOff>104775</xdr:colOff>
                <xdr:row>32</xdr:row>
                <xdr:rowOff>19050</xdr:rowOff>
              </from>
              <to>
                <xdr:col>6</xdr:col>
                <xdr:colOff>419100</xdr:colOff>
                <xdr:row>33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4039" r:id="rId17" name="Check Box 1751">
          <controlPr defaultSize="0" autoFill="0" autoLine="0" autoPict="0">
            <anchor moveWithCells="1">
              <from>
                <xdr:col>11</xdr:col>
                <xdr:colOff>85725</xdr:colOff>
                <xdr:row>32</xdr:row>
                <xdr:rowOff>19050</xdr:rowOff>
              </from>
              <to>
                <xdr:col>12</xdr:col>
                <xdr:colOff>85725</xdr:colOff>
                <xdr:row>33</xdr:row>
                <xdr:rowOff>19050</xdr:rowOff>
              </to>
            </anchor>
          </controlPr>
        </control>
      </mc:Choice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10">
    <pageSetUpPr fitToPage="1"/>
  </sheetPr>
  <dimension ref="A1:R62"/>
  <sheetViews>
    <sheetView showGridLines="0" zoomScale="85" zoomScaleNormal="85" workbookViewId="0">
      <selection activeCell="U18" sqref="U18"/>
    </sheetView>
  </sheetViews>
  <sheetFormatPr defaultColWidth="9.140625" defaultRowHeight="12.75" x14ac:dyDescent="0.2"/>
  <cols>
    <col min="1" max="1" width="3.5703125" style="41" customWidth="1"/>
    <col min="2" max="2" width="21.42578125" style="22" customWidth="1"/>
    <col min="3" max="3" width="9.28515625" style="22" customWidth="1"/>
    <col min="4" max="4" width="4.140625" style="22" customWidth="1"/>
    <col min="5" max="5" width="9.28515625" style="22" customWidth="1"/>
    <col min="6" max="6" width="4.140625" style="22" customWidth="1"/>
    <col min="7" max="7" width="6.140625" style="22" customWidth="1"/>
    <col min="8" max="8" width="4.28515625" style="22" customWidth="1"/>
    <col min="9" max="11" width="7.7109375" style="22" hidden="1" customWidth="1"/>
    <col min="12" max="15" width="4.7109375" style="22" customWidth="1"/>
    <col min="16" max="16" width="7.7109375" style="22" hidden="1" customWidth="1"/>
    <col min="17" max="17" width="24.5703125" style="22" customWidth="1"/>
    <col min="18" max="16384" width="9.140625" style="22"/>
  </cols>
  <sheetData>
    <row r="1" spans="2:17" ht="21" customHeight="1" x14ac:dyDescent="0.2">
      <c r="Q1" s="29" t="s">
        <v>48</v>
      </c>
    </row>
    <row r="2" spans="2:17" ht="24" customHeight="1" x14ac:dyDescent="0.2">
      <c r="B2" s="93" t="s">
        <v>90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</row>
    <row r="3" spans="2:17" ht="24" customHeight="1" x14ac:dyDescent="0.2">
      <c r="B3" s="93" t="s">
        <v>91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</row>
    <row r="4" spans="2:17" ht="16.5" x14ac:dyDescent="0.25">
      <c r="B4" s="138" t="s">
        <v>85</v>
      </c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</row>
    <row r="5" spans="2:17" ht="5.25" customHeight="1" thickBot="1" x14ac:dyDescent="0.25">
      <c r="M5" s="42"/>
      <c r="N5" s="42"/>
      <c r="O5" s="43"/>
      <c r="P5" s="43"/>
      <c r="Q5" s="44"/>
    </row>
    <row r="6" spans="2:17" ht="4.5" hidden="1" customHeight="1" thickBot="1" x14ac:dyDescent="0.25"/>
    <row r="7" spans="2:17" ht="9.9499999999999993" customHeight="1" x14ac:dyDescent="0.2">
      <c r="B7" s="45"/>
      <c r="C7" s="46"/>
      <c r="D7" s="46"/>
      <c r="E7" s="46"/>
      <c r="F7" s="47"/>
      <c r="G7" s="146" t="s">
        <v>0</v>
      </c>
      <c r="H7" s="147"/>
      <c r="I7" s="147"/>
      <c r="J7" s="147"/>
      <c r="K7" s="147"/>
      <c r="L7" s="147"/>
      <c r="M7" s="40"/>
      <c r="N7" s="40"/>
      <c r="O7" s="161" t="str">
        <f>IF(ISBLANK('tiskopis 1'!O7),"",'tiskopis 1'!O7)</f>
        <v/>
      </c>
      <c r="P7" s="162"/>
      <c r="Q7" s="163"/>
    </row>
    <row r="8" spans="2:17" ht="9.9499999999999993" customHeight="1" x14ac:dyDescent="0.2">
      <c r="B8" s="48"/>
      <c r="C8" s="10"/>
      <c r="D8" s="10"/>
      <c r="E8" s="10"/>
      <c r="F8" s="49"/>
      <c r="G8" s="139"/>
      <c r="H8" s="140"/>
      <c r="I8" s="140"/>
      <c r="J8" s="140"/>
      <c r="K8" s="140"/>
      <c r="L8" s="140"/>
      <c r="M8" s="50"/>
      <c r="N8" s="50"/>
      <c r="O8" s="164"/>
      <c r="P8" s="164"/>
      <c r="Q8" s="165"/>
    </row>
    <row r="9" spans="2:17" ht="15.95" customHeight="1" x14ac:dyDescent="0.25">
      <c r="B9" s="48"/>
      <c r="C9" s="10"/>
      <c r="D9" s="10"/>
      <c r="E9" s="10"/>
      <c r="F9" s="49"/>
      <c r="G9" s="157" t="s">
        <v>69</v>
      </c>
      <c r="H9" s="158"/>
      <c r="I9" s="158"/>
      <c r="J9" s="158"/>
      <c r="K9" s="158"/>
      <c r="L9" s="158"/>
      <c r="M9" s="50"/>
      <c r="N9" s="50"/>
      <c r="O9" s="166" t="str">
        <f>IF(ISBLANK('tiskopis 1'!O9),"",'tiskopis 1'!O9)</f>
        <v/>
      </c>
      <c r="P9" s="166"/>
      <c r="Q9" s="167"/>
    </row>
    <row r="10" spans="2:17" ht="15.95" customHeight="1" x14ac:dyDescent="0.25">
      <c r="B10" s="48"/>
      <c r="C10" s="10"/>
      <c r="D10" s="10"/>
      <c r="E10" s="10"/>
      <c r="F10" s="49"/>
      <c r="G10" s="139" t="s">
        <v>1</v>
      </c>
      <c r="H10" s="140"/>
      <c r="I10" s="140"/>
      <c r="J10" s="140"/>
      <c r="K10" s="140"/>
      <c r="L10" s="140"/>
      <c r="M10" s="50"/>
      <c r="N10" s="50"/>
      <c r="O10" s="174" t="str">
        <f>IF(ISBLANK('tiskopis 1'!O10),"",'tiskopis 1'!O10)</f>
        <v/>
      </c>
      <c r="P10" s="174"/>
      <c r="Q10" s="175"/>
    </row>
    <row r="11" spans="2:17" ht="9.9499999999999993" customHeight="1" x14ac:dyDescent="0.2">
      <c r="B11" s="130"/>
      <c r="C11" s="94"/>
      <c r="D11" s="94"/>
      <c r="E11" s="94"/>
      <c r="F11" s="131"/>
      <c r="G11" s="139" t="s">
        <v>40</v>
      </c>
      <c r="H11" s="140"/>
      <c r="I11" s="140"/>
      <c r="J11" s="140"/>
      <c r="K11" s="140"/>
      <c r="L11" s="140"/>
      <c r="M11" s="50"/>
      <c r="N11" s="50"/>
      <c r="O11" s="148"/>
      <c r="P11" s="149"/>
      <c r="Q11" s="150"/>
    </row>
    <row r="12" spans="2:17" ht="9.9499999999999993" customHeight="1" x14ac:dyDescent="0.2">
      <c r="B12" s="48"/>
      <c r="C12" s="10"/>
      <c r="D12" s="10"/>
      <c r="E12" s="10"/>
      <c r="F12" s="49"/>
      <c r="G12" s="139"/>
      <c r="H12" s="140"/>
      <c r="I12" s="140"/>
      <c r="J12" s="140"/>
      <c r="K12" s="140"/>
      <c r="L12" s="140"/>
      <c r="M12" s="50"/>
      <c r="N12" s="50"/>
      <c r="O12" s="144"/>
      <c r="P12" s="144"/>
      <c r="Q12" s="145"/>
    </row>
    <row r="13" spans="2:17" ht="9.9499999999999993" customHeight="1" x14ac:dyDescent="0.2">
      <c r="B13" s="135"/>
      <c r="C13" s="136"/>
      <c r="D13" s="136"/>
      <c r="E13" s="136"/>
      <c r="F13" s="137"/>
      <c r="G13" s="139" t="s">
        <v>41</v>
      </c>
      <c r="H13" s="140"/>
      <c r="I13" s="140"/>
      <c r="J13" s="140"/>
      <c r="K13" s="140"/>
      <c r="L13" s="140"/>
      <c r="M13" s="50"/>
      <c r="N13" s="50"/>
      <c r="O13" s="148"/>
      <c r="P13" s="151"/>
      <c r="Q13" s="152"/>
    </row>
    <row r="14" spans="2:17" ht="9.9499999999999993" customHeight="1" x14ac:dyDescent="0.2">
      <c r="B14" s="48"/>
      <c r="C14" s="10"/>
      <c r="D14" s="10"/>
      <c r="E14" s="10"/>
      <c r="F14" s="37"/>
      <c r="G14" s="139"/>
      <c r="H14" s="140"/>
      <c r="I14" s="140"/>
      <c r="J14" s="140"/>
      <c r="K14" s="140"/>
      <c r="L14" s="140"/>
      <c r="M14" s="50"/>
      <c r="N14" s="50"/>
      <c r="O14" s="153"/>
      <c r="P14" s="153"/>
      <c r="Q14" s="154"/>
    </row>
    <row r="15" spans="2:17" ht="9.9499999999999993" customHeight="1" x14ac:dyDescent="0.2">
      <c r="B15" s="132" t="s">
        <v>86</v>
      </c>
      <c r="C15" s="133"/>
      <c r="D15" s="133"/>
      <c r="E15" s="133"/>
      <c r="F15" s="134"/>
      <c r="G15" s="139" t="s">
        <v>68</v>
      </c>
      <c r="H15" s="140"/>
      <c r="I15" s="140"/>
      <c r="J15" s="140"/>
      <c r="K15" s="140"/>
      <c r="L15" s="140"/>
      <c r="M15" s="50"/>
      <c r="N15" s="50"/>
      <c r="O15" s="168" t="str">
        <f>IF(ISBLANK('tiskopis 1'!O15),"",'tiskopis 1'!O15)</f>
        <v/>
      </c>
      <c r="P15" s="168"/>
      <c r="Q15" s="169"/>
    </row>
    <row r="16" spans="2:17" ht="9.9499999999999993" customHeight="1" x14ac:dyDescent="0.2">
      <c r="B16" s="110" t="s">
        <v>87</v>
      </c>
      <c r="C16" s="111"/>
      <c r="D16" s="111"/>
      <c r="E16" s="111"/>
      <c r="F16" s="112"/>
      <c r="G16" s="139"/>
      <c r="H16" s="140"/>
      <c r="I16" s="140"/>
      <c r="J16" s="140"/>
      <c r="K16" s="140"/>
      <c r="L16" s="140"/>
      <c r="M16" s="50"/>
      <c r="N16" s="50"/>
      <c r="O16" s="170"/>
      <c r="P16" s="170"/>
      <c r="Q16" s="171"/>
    </row>
    <row r="17" spans="1:17" ht="14.25" customHeight="1" thickBot="1" x14ac:dyDescent="0.3">
      <c r="B17" s="113" t="s">
        <v>29</v>
      </c>
      <c r="C17" s="114"/>
      <c r="D17" s="114"/>
      <c r="E17" s="114"/>
      <c r="F17" s="115"/>
      <c r="G17" s="116"/>
      <c r="H17" s="117"/>
      <c r="I17" s="117"/>
      <c r="J17" s="117"/>
      <c r="K17" s="117"/>
      <c r="L17" s="117"/>
      <c r="M17" s="51"/>
      <c r="N17" s="51"/>
      <c r="O17" s="172"/>
      <c r="P17" s="172"/>
      <c r="Q17" s="173"/>
    </row>
    <row r="18" spans="1:17" ht="14.25" customHeight="1" x14ac:dyDescent="0.25">
      <c r="B18" s="52"/>
      <c r="C18" s="10"/>
      <c r="D18" s="10"/>
      <c r="E18" s="10"/>
      <c r="F18" s="10"/>
      <c r="G18" s="53"/>
      <c r="H18" s="53"/>
      <c r="I18" s="53"/>
      <c r="J18" s="53"/>
      <c r="K18" s="53"/>
      <c r="L18" s="53"/>
      <c r="M18" s="54"/>
      <c r="N18" s="54"/>
      <c r="O18" s="54"/>
      <c r="P18" s="54"/>
      <c r="Q18" s="54"/>
    </row>
    <row r="19" spans="1:17" ht="18.75" customHeight="1" x14ac:dyDescent="0.2">
      <c r="B19" s="55" t="s">
        <v>82</v>
      </c>
      <c r="C19" s="56"/>
      <c r="D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7"/>
    </row>
    <row r="20" spans="1:17" ht="21.75" customHeight="1" x14ac:dyDescent="0.2">
      <c r="B20" s="58" t="s">
        <v>44</v>
      </c>
      <c r="C20" s="59"/>
      <c r="D20" s="60"/>
      <c r="E20" s="61"/>
      <c r="F20" s="61"/>
      <c r="G20" s="62"/>
      <c r="H20" s="61"/>
      <c r="I20" s="61"/>
      <c r="J20" s="61"/>
      <c r="K20" s="61"/>
      <c r="L20" s="63"/>
      <c r="M20" s="64"/>
      <c r="N20" s="64"/>
      <c r="O20" s="64"/>
      <c r="P20" s="64"/>
      <c r="Q20" s="61"/>
    </row>
    <row r="21" spans="1:17" ht="42" customHeight="1" x14ac:dyDescent="0.2">
      <c r="C21" s="65"/>
      <c r="D21" s="66"/>
      <c r="E21" s="61"/>
      <c r="H21" s="67"/>
      <c r="I21" s="61"/>
      <c r="J21" s="61"/>
      <c r="K21" s="61"/>
      <c r="L21" s="68"/>
      <c r="M21" s="69"/>
      <c r="N21" s="69"/>
      <c r="O21" s="69"/>
      <c r="P21" s="69"/>
      <c r="Q21" s="61"/>
    </row>
    <row r="22" spans="1:17" s="10" customFormat="1" ht="26.25" customHeight="1" thickBot="1" x14ac:dyDescent="0.3">
      <c r="A22" s="70"/>
      <c r="B22" s="30" t="s">
        <v>42</v>
      </c>
      <c r="C22" s="28"/>
      <c r="D22" s="28"/>
      <c r="E22" s="28"/>
      <c r="F22" s="28"/>
      <c r="G22" s="28"/>
      <c r="H22" s="28"/>
      <c r="I22" s="28"/>
      <c r="J22" s="28"/>
      <c r="K22" s="28"/>
      <c r="P22" s="32"/>
    </row>
    <row r="23" spans="1:17" s="10" customFormat="1" ht="13.7" hidden="1" customHeight="1" thickBot="1" x14ac:dyDescent="0.25">
      <c r="A23" s="70"/>
      <c r="B23" s="8" t="s">
        <v>36</v>
      </c>
      <c r="C23" s="28"/>
      <c r="D23" s="28"/>
      <c r="E23" s="105" t="str">
        <f>IF(ISBLANK(O11),"",O11)</f>
        <v/>
      </c>
      <c r="F23" s="106"/>
      <c r="H23" s="28"/>
      <c r="I23" s="28"/>
      <c r="J23" s="28"/>
      <c r="K23" s="28"/>
      <c r="M23" s="9" t="s">
        <v>38</v>
      </c>
      <c r="P23" s="71"/>
      <c r="Q23" s="72"/>
    </row>
    <row r="24" spans="1:17" s="10" customFormat="1" ht="13.7" hidden="1" customHeight="1" thickBot="1" x14ac:dyDescent="0.25">
      <c r="A24" s="70"/>
      <c r="B24" s="8" t="s">
        <v>37</v>
      </c>
      <c r="C24" s="28"/>
      <c r="D24" s="28"/>
      <c r="E24" s="105" t="str">
        <f>IF(ISBLANK(O13),"",O13)</f>
        <v/>
      </c>
      <c r="F24" s="106"/>
      <c r="G24" s="28"/>
      <c r="H24" s="28"/>
      <c r="I24" s="28"/>
      <c r="J24" s="28"/>
      <c r="K24" s="28"/>
      <c r="M24" s="9" t="s">
        <v>39</v>
      </c>
      <c r="P24" s="71"/>
      <c r="Q24" s="72"/>
    </row>
    <row r="25" spans="1:17" s="10" customFormat="1" ht="13.7" customHeight="1" thickBot="1" x14ac:dyDescent="0.25">
      <c r="A25" s="70"/>
      <c r="B25" s="8" t="s">
        <v>83</v>
      </c>
      <c r="D25" s="28"/>
      <c r="E25" s="107"/>
      <c r="F25" s="108"/>
      <c r="G25" s="28" t="s">
        <v>2</v>
      </c>
      <c r="H25" s="28"/>
      <c r="I25" s="28"/>
      <c r="J25" s="28"/>
      <c r="K25" s="28"/>
      <c r="M25" s="11" t="s">
        <v>43</v>
      </c>
      <c r="P25" s="32"/>
      <c r="Q25" s="1"/>
    </row>
    <row r="26" spans="1:17" s="10" customFormat="1" ht="13.7" customHeight="1" thickBot="1" x14ac:dyDescent="0.25">
      <c r="A26" s="70"/>
      <c r="B26" s="8" t="s">
        <v>46</v>
      </c>
      <c r="D26" s="28"/>
      <c r="E26" s="107"/>
      <c r="F26" s="108"/>
      <c r="G26" s="28"/>
      <c r="H26" s="28"/>
      <c r="I26" s="28"/>
      <c r="J26" s="28"/>
      <c r="K26" s="28"/>
      <c r="M26" s="34" t="s">
        <v>81</v>
      </c>
      <c r="P26" s="71"/>
      <c r="Q26" s="35"/>
    </row>
    <row r="27" spans="1:17" s="10" customFormat="1" ht="3" hidden="1" customHeight="1" x14ac:dyDescent="0.25">
      <c r="A27" s="70"/>
      <c r="B27" s="30"/>
      <c r="C27" s="73"/>
      <c r="D27" s="74"/>
      <c r="E27" s="74"/>
      <c r="F27" s="74"/>
      <c r="G27" s="74"/>
      <c r="H27" s="74"/>
      <c r="I27" s="74"/>
      <c r="J27" s="74"/>
      <c r="K27" s="74"/>
      <c r="L27" s="75"/>
      <c r="M27" s="75"/>
      <c r="N27" s="75"/>
      <c r="P27" s="32"/>
      <c r="Q27" s="28"/>
    </row>
    <row r="28" spans="1:17" s="10" customFormat="1" ht="5.25" hidden="1" customHeight="1" x14ac:dyDescent="0.25">
      <c r="A28" s="70"/>
      <c r="B28" s="30"/>
      <c r="C28" s="73"/>
      <c r="D28" s="74"/>
      <c r="E28" s="74"/>
      <c r="F28" s="74"/>
      <c r="G28" s="74"/>
      <c r="H28" s="74"/>
      <c r="I28" s="74"/>
      <c r="J28" s="74"/>
      <c r="K28" s="74"/>
      <c r="L28" s="75"/>
      <c r="M28" s="75"/>
      <c r="N28" s="75"/>
      <c r="P28" s="32"/>
      <c r="Q28" s="28"/>
    </row>
    <row r="29" spans="1:17" s="10" customFormat="1" ht="1.5" hidden="1" customHeight="1" x14ac:dyDescent="0.25">
      <c r="A29" s="70"/>
      <c r="B29" s="33"/>
      <c r="C29" s="76"/>
      <c r="D29" s="76"/>
      <c r="E29" s="94"/>
      <c r="F29" s="94"/>
      <c r="G29" s="94"/>
      <c r="H29" s="94"/>
      <c r="I29" s="76"/>
      <c r="J29" s="76"/>
      <c r="K29" s="76"/>
      <c r="L29" s="76"/>
      <c r="P29" s="32"/>
      <c r="Q29" s="28"/>
    </row>
    <row r="30" spans="1:17" s="10" customFormat="1" ht="20.25" customHeight="1" x14ac:dyDescent="0.25">
      <c r="A30" s="70"/>
      <c r="B30" s="30" t="s">
        <v>45</v>
      </c>
      <c r="C30" s="28"/>
      <c r="D30" s="28"/>
      <c r="E30" s="28"/>
      <c r="F30" s="28"/>
      <c r="G30" s="28"/>
      <c r="H30" s="28"/>
      <c r="I30" s="28"/>
      <c r="J30" s="28"/>
      <c r="K30" s="28"/>
      <c r="P30" s="32"/>
    </row>
    <row r="31" spans="1:17" ht="21" customHeight="1" x14ac:dyDescent="0.25">
      <c r="B31" s="30" t="s">
        <v>94</v>
      </c>
      <c r="C31" s="65"/>
      <c r="D31" s="66"/>
      <c r="E31" s="61"/>
      <c r="H31" s="61"/>
      <c r="I31" s="61"/>
      <c r="J31" s="61"/>
      <c r="K31" s="61"/>
      <c r="L31" s="68"/>
      <c r="M31" s="69"/>
      <c r="N31" s="69"/>
      <c r="O31" s="69"/>
      <c r="P31" s="69"/>
      <c r="Q31" s="61"/>
    </row>
    <row r="32" spans="1:17" ht="13.5" customHeight="1" x14ac:dyDescent="0.25">
      <c r="B32" s="30" t="s">
        <v>80</v>
      </c>
      <c r="C32" s="65"/>
      <c r="D32" s="66"/>
      <c r="E32" s="61"/>
      <c r="H32" s="61"/>
      <c r="I32" s="61"/>
      <c r="J32" s="61"/>
      <c r="K32" s="61"/>
      <c r="L32" s="68"/>
      <c r="M32" s="69"/>
      <c r="N32" s="69"/>
      <c r="O32" s="69"/>
      <c r="P32" s="69"/>
      <c r="Q32" s="61"/>
    </row>
    <row r="33" spans="1:17" ht="21" customHeight="1" x14ac:dyDescent="0.25">
      <c r="B33" s="30"/>
      <c r="D33" s="77" t="s">
        <v>79</v>
      </c>
      <c r="E33" s="61"/>
      <c r="F33" s="61"/>
      <c r="G33" s="62"/>
      <c r="H33" s="61"/>
      <c r="I33" s="61"/>
      <c r="J33" s="61"/>
      <c r="K33" s="61"/>
      <c r="L33" s="68"/>
      <c r="M33" s="69"/>
      <c r="N33" s="69"/>
      <c r="O33" s="69"/>
      <c r="P33" s="69"/>
      <c r="Q33" s="61"/>
    </row>
    <row r="34" spans="1:17" x14ac:dyDescent="0.2">
      <c r="B34" s="97" t="s">
        <v>6</v>
      </c>
      <c r="C34" s="118" t="s">
        <v>13</v>
      </c>
      <c r="D34" s="119"/>
      <c r="E34" s="118" t="s">
        <v>14</v>
      </c>
      <c r="F34" s="119"/>
      <c r="G34" s="118" t="s">
        <v>4</v>
      </c>
      <c r="H34" s="119"/>
      <c r="I34" s="78"/>
      <c r="J34" s="78"/>
      <c r="K34" s="78"/>
      <c r="L34" s="118" t="s">
        <v>12</v>
      </c>
      <c r="M34" s="120"/>
      <c r="N34" s="120"/>
      <c r="O34" s="119"/>
      <c r="P34" s="79" t="s">
        <v>33</v>
      </c>
      <c r="Q34" s="80" t="s">
        <v>34</v>
      </c>
    </row>
    <row r="35" spans="1:17" x14ac:dyDescent="0.2">
      <c r="B35" s="98"/>
      <c r="C35" s="95" t="s">
        <v>10</v>
      </c>
      <c r="D35" s="96"/>
      <c r="E35" s="95" t="s">
        <v>11</v>
      </c>
      <c r="F35" s="96"/>
      <c r="G35" s="95" t="s">
        <v>5</v>
      </c>
      <c r="H35" s="96"/>
      <c r="I35" s="81"/>
      <c r="J35" s="81"/>
      <c r="K35" s="81"/>
      <c r="L35" s="82" t="s">
        <v>8</v>
      </c>
      <c r="M35" s="83" t="s">
        <v>8</v>
      </c>
      <c r="N35" s="83" t="s">
        <v>9</v>
      </c>
      <c r="O35" s="84" t="s">
        <v>9</v>
      </c>
      <c r="P35" s="84"/>
      <c r="Q35" s="85"/>
    </row>
    <row r="36" spans="1:17" x14ac:dyDescent="0.2">
      <c r="B36" s="121" t="s">
        <v>31</v>
      </c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</row>
    <row r="37" spans="1:17" ht="13.7" customHeight="1" x14ac:dyDescent="0.2">
      <c r="A37" s="21" t="s">
        <v>3</v>
      </c>
      <c r="B37" s="12"/>
      <c r="C37" s="13"/>
      <c r="D37" s="86" t="s">
        <v>2</v>
      </c>
      <c r="E37" s="13"/>
      <c r="F37" s="86" t="s">
        <v>2</v>
      </c>
      <c r="G37" s="14"/>
      <c r="H37" s="86" t="s">
        <v>7</v>
      </c>
      <c r="I37" s="86">
        <f t="shared" ref="I37:I51" si="0">(C37*E37)*G37/1000000</f>
        <v>0</v>
      </c>
      <c r="J37" s="86">
        <f>(C37+60)*G37</f>
        <v>0</v>
      </c>
      <c r="K37" s="86">
        <f>(E37+60)*G37</f>
        <v>0</v>
      </c>
      <c r="L37" s="36"/>
      <c r="M37" s="36"/>
      <c r="N37" s="36"/>
      <c r="O37" s="36"/>
      <c r="P37" s="13" t="s">
        <v>32</v>
      </c>
      <c r="Q37" s="15"/>
    </row>
    <row r="38" spans="1:17" ht="13.7" customHeight="1" x14ac:dyDescent="0.2">
      <c r="A38" s="21" t="s">
        <v>28</v>
      </c>
      <c r="B38" s="16"/>
      <c r="C38" s="13"/>
      <c r="D38" s="86" t="s">
        <v>2</v>
      </c>
      <c r="E38" s="13"/>
      <c r="F38" s="86" t="s">
        <v>2</v>
      </c>
      <c r="G38" s="13"/>
      <c r="H38" s="86" t="s">
        <v>7</v>
      </c>
      <c r="I38" s="86">
        <f t="shared" si="0"/>
        <v>0</v>
      </c>
      <c r="J38" s="86">
        <f t="shared" ref="J38:J51" si="1">(C38+60)*G38</f>
        <v>0</v>
      </c>
      <c r="K38" s="86">
        <f t="shared" ref="K38:K51" si="2">(E38+60)*G38</f>
        <v>0</v>
      </c>
      <c r="L38" s="36"/>
      <c r="M38" s="36"/>
      <c r="N38" s="36"/>
      <c r="O38" s="36"/>
      <c r="P38" s="13" t="s">
        <v>32</v>
      </c>
      <c r="Q38" s="17"/>
    </row>
    <row r="39" spans="1:17" ht="13.7" customHeight="1" x14ac:dyDescent="0.2">
      <c r="A39" s="21" t="s">
        <v>15</v>
      </c>
      <c r="B39" s="16"/>
      <c r="C39" s="13"/>
      <c r="D39" s="86" t="s">
        <v>2</v>
      </c>
      <c r="E39" s="13"/>
      <c r="F39" s="86" t="s">
        <v>2</v>
      </c>
      <c r="G39" s="13"/>
      <c r="H39" s="86" t="s">
        <v>7</v>
      </c>
      <c r="I39" s="86">
        <f t="shared" si="0"/>
        <v>0</v>
      </c>
      <c r="J39" s="86">
        <f t="shared" si="1"/>
        <v>0</v>
      </c>
      <c r="K39" s="86">
        <f t="shared" si="2"/>
        <v>0</v>
      </c>
      <c r="L39" s="36"/>
      <c r="M39" s="36"/>
      <c r="N39" s="36"/>
      <c r="O39" s="36"/>
      <c r="P39" s="13" t="s">
        <v>32</v>
      </c>
      <c r="Q39" s="17"/>
    </row>
    <row r="40" spans="1:17" ht="13.7" customHeight="1" x14ac:dyDescent="0.2">
      <c r="A40" s="21" t="s">
        <v>16</v>
      </c>
      <c r="B40" s="16"/>
      <c r="C40" s="13"/>
      <c r="D40" s="86" t="s">
        <v>2</v>
      </c>
      <c r="E40" s="13"/>
      <c r="F40" s="86" t="s">
        <v>2</v>
      </c>
      <c r="G40" s="13"/>
      <c r="H40" s="86" t="s">
        <v>7</v>
      </c>
      <c r="I40" s="86">
        <f t="shared" si="0"/>
        <v>0</v>
      </c>
      <c r="J40" s="86">
        <f t="shared" si="1"/>
        <v>0</v>
      </c>
      <c r="K40" s="86">
        <f t="shared" si="2"/>
        <v>0</v>
      </c>
      <c r="L40" s="36"/>
      <c r="M40" s="36"/>
      <c r="N40" s="36"/>
      <c r="O40" s="36"/>
      <c r="P40" s="13" t="s">
        <v>32</v>
      </c>
      <c r="Q40" s="17"/>
    </row>
    <row r="41" spans="1:17" ht="13.7" customHeight="1" x14ac:dyDescent="0.2">
      <c r="A41" s="21" t="s">
        <v>17</v>
      </c>
      <c r="B41" s="16"/>
      <c r="C41" s="13"/>
      <c r="D41" s="86" t="s">
        <v>2</v>
      </c>
      <c r="E41" s="13"/>
      <c r="F41" s="86" t="s">
        <v>2</v>
      </c>
      <c r="G41" s="13"/>
      <c r="H41" s="86" t="s">
        <v>7</v>
      </c>
      <c r="I41" s="86">
        <f t="shared" si="0"/>
        <v>0</v>
      </c>
      <c r="J41" s="86">
        <f t="shared" si="1"/>
        <v>0</v>
      </c>
      <c r="K41" s="86">
        <f t="shared" si="2"/>
        <v>0</v>
      </c>
      <c r="L41" s="36"/>
      <c r="M41" s="36"/>
      <c r="N41" s="36"/>
      <c r="O41" s="36"/>
      <c r="P41" s="13" t="s">
        <v>32</v>
      </c>
      <c r="Q41" s="17"/>
    </row>
    <row r="42" spans="1:17" ht="13.7" customHeight="1" x14ac:dyDescent="0.2">
      <c r="A42" s="21" t="s">
        <v>18</v>
      </c>
      <c r="B42" s="16"/>
      <c r="C42" s="13"/>
      <c r="D42" s="86" t="s">
        <v>2</v>
      </c>
      <c r="E42" s="13"/>
      <c r="F42" s="86" t="s">
        <v>2</v>
      </c>
      <c r="G42" s="13"/>
      <c r="H42" s="86" t="s">
        <v>7</v>
      </c>
      <c r="I42" s="86">
        <f t="shared" si="0"/>
        <v>0</v>
      </c>
      <c r="J42" s="86">
        <f t="shared" si="1"/>
        <v>0</v>
      </c>
      <c r="K42" s="86">
        <f t="shared" si="2"/>
        <v>0</v>
      </c>
      <c r="L42" s="36"/>
      <c r="M42" s="36"/>
      <c r="N42" s="36"/>
      <c r="O42" s="36"/>
      <c r="P42" s="13" t="s">
        <v>32</v>
      </c>
      <c r="Q42" s="17"/>
    </row>
    <row r="43" spans="1:17" ht="13.7" customHeight="1" x14ac:dyDescent="0.2">
      <c r="A43" s="21" t="s">
        <v>19</v>
      </c>
      <c r="B43" s="16"/>
      <c r="C43" s="13"/>
      <c r="D43" s="86" t="s">
        <v>2</v>
      </c>
      <c r="E43" s="13"/>
      <c r="F43" s="86" t="s">
        <v>2</v>
      </c>
      <c r="G43" s="13"/>
      <c r="H43" s="86" t="s">
        <v>7</v>
      </c>
      <c r="I43" s="86">
        <f t="shared" si="0"/>
        <v>0</v>
      </c>
      <c r="J43" s="86">
        <f t="shared" si="1"/>
        <v>0</v>
      </c>
      <c r="K43" s="86">
        <f t="shared" si="2"/>
        <v>0</v>
      </c>
      <c r="L43" s="36"/>
      <c r="M43" s="36"/>
      <c r="N43" s="36"/>
      <c r="O43" s="36"/>
      <c r="P43" s="13" t="s">
        <v>32</v>
      </c>
      <c r="Q43" s="17"/>
    </row>
    <row r="44" spans="1:17" ht="13.7" customHeight="1" x14ac:dyDescent="0.2">
      <c r="A44" s="21" t="s">
        <v>20</v>
      </c>
      <c r="B44" s="16"/>
      <c r="C44" s="13"/>
      <c r="D44" s="86" t="s">
        <v>2</v>
      </c>
      <c r="E44" s="13"/>
      <c r="F44" s="86" t="s">
        <v>2</v>
      </c>
      <c r="G44" s="13"/>
      <c r="H44" s="86" t="s">
        <v>7</v>
      </c>
      <c r="I44" s="86">
        <f t="shared" si="0"/>
        <v>0</v>
      </c>
      <c r="J44" s="86">
        <f t="shared" si="1"/>
        <v>0</v>
      </c>
      <c r="K44" s="86">
        <f t="shared" si="2"/>
        <v>0</v>
      </c>
      <c r="L44" s="36"/>
      <c r="M44" s="36"/>
      <c r="N44" s="36"/>
      <c r="O44" s="36"/>
      <c r="P44" s="13" t="s">
        <v>32</v>
      </c>
      <c r="Q44" s="17"/>
    </row>
    <row r="45" spans="1:17" ht="13.7" customHeight="1" x14ac:dyDescent="0.2">
      <c r="A45" s="21" t="s">
        <v>21</v>
      </c>
      <c r="B45" s="16"/>
      <c r="C45" s="13"/>
      <c r="D45" s="86" t="s">
        <v>2</v>
      </c>
      <c r="E45" s="13"/>
      <c r="F45" s="86" t="s">
        <v>2</v>
      </c>
      <c r="G45" s="13"/>
      <c r="H45" s="86" t="s">
        <v>7</v>
      </c>
      <c r="I45" s="86">
        <f t="shared" si="0"/>
        <v>0</v>
      </c>
      <c r="J45" s="86">
        <f t="shared" si="1"/>
        <v>0</v>
      </c>
      <c r="K45" s="86">
        <f t="shared" si="2"/>
        <v>0</v>
      </c>
      <c r="L45" s="36"/>
      <c r="M45" s="36"/>
      <c r="N45" s="36"/>
      <c r="O45" s="36"/>
      <c r="P45" s="13" t="s">
        <v>32</v>
      </c>
      <c r="Q45" s="17"/>
    </row>
    <row r="46" spans="1:17" ht="13.7" customHeight="1" x14ac:dyDescent="0.2">
      <c r="A46" s="21" t="s">
        <v>22</v>
      </c>
      <c r="B46" s="16"/>
      <c r="C46" s="13"/>
      <c r="D46" s="86" t="s">
        <v>2</v>
      </c>
      <c r="E46" s="13"/>
      <c r="F46" s="86" t="s">
        <v>2</v>
      </c>
      <c r="G46" s="13"/>
      <c r="H46" s="86" t="s">
        <v>7</v>
      </c>
      <c r="I46" s="86">
        <f t="shared" si="0"/>
        <v>0</v>
      </c>
      <c r="J46" s="86">
        <f t="shared" si="1"/>
        <v>0</v>
      </c>
      <c r="K46" s="86">
        <f t="shared" si="2"/>
        <v>0</v>
      </c>
      <c r="L46" s="36"/>
      <c r="M46" s="36"/>
      <c r="N46" s="36"/>
      <c r="O46" s="36"/>
      <c r="P46" s="13" t="s">
        <v>32</v>
      </c>
      <c r="Q46" s="17"/>
    </row>
    <row r="47" spans="1:17" ht="13.7" customHeight="1" x14ac:dyDescent="0.2">
      <c r="A47" s="21" t="s">
        <v>23</v>
      </c>
      <c r="B47" s="16"/>
      <c r="C47" s="13"/>
      <c r="D47" s="86" t="s">
        <v>2</v>
      </c>
      <c r="E47" s="13"/>
      <c r="F47" s="86" t="s">
        <v>2</v>
      </c>
      <c r="G47" s="13"/>
      <c r="H47" s="86" t="s">
        <v>7</v>
      </c>
      <c r="I47" s="86">
        <f t="shared" si="0"/>
        <v>0</v>
      </c>
      <c r="J47" s="86">
        <f t="shared" si="1"/>
        <v>0</v>
      </c>
      <c r="K47" s="86">
        <f t="shared" si="2"/>
        <v>0</v>
      </c>
      <c r="L47" s="36"/>
      <c r="M47" s="36"/>
      <c r="N47" s="36"/>
      <c r="O47" s="36"/>
      <c r="P47" s="13" t="s">
        <v>32</v>
      </c>
      <c r="Q47" s="17"/>
    </row>
    <row r="48" spans="1:17" ht="13.7" customHeight="1" x14ac:dyDescent="0.2">
      <c r="A48" s="21" t="s">
        <v>24</v>
      </c>
      <c r="B48" s="16"/>
      <c r="C48" s="13"/>
      <c r="D48" s="86" t="s">
        <v>2</v>
      </c>
      <c r="E48" s="13"/>
      <c r="F48" s="86" t="s">
        <v>2</v>
      </c>
      <c r="G48" s="13"/>
      <c r="H48" s="86" t="s">
        <v>7</v>
      </c>
      <c r="I48" s="86">
        <f t="shared" si="0"/>
        <v>0</v>
      </c>
      <c r="J48" s="86">
        <f t="shared" si="1"/>
        <v>0</v>
      </c>
      <c r="K48" s="86">
        <f t="shared" si="2"/>
        <v>0</v>
      </c>
      <c r="L48" s="36"/>
      <c r="M48" s="36"/>
      <c r="N48" s="36"/>
      <c r="O48" s="36"/>
      <c r="P48" s="13" t="s">
        <v>32</v>
      </c>
      <c r="Q48" s="17"/>
    </row>
    <row r="49" spans="1:18" ht="13.7" customHeight="1" x14ac:dyDescent="0.2">
      <c r="A49" s="21" t="s">
        <v>25</v>
      </c>
      <c r="B49" s="16"/>
      <c r="C49" s="13"/>
      <c r="D49" s="86" t="s">
        <v>2</v>
      </c>
      <c r="E49" s="13"/>
      <c r="F49" s="86" t="s">
        <v>2</v>
      </c>
      <c r="G49" s="13"/>
      <c r="H49" s="86" t="s">
        <v>7</v>
      </c>
      <c r="I49" s="86">
        <f t="shared" si="0"/>
        <v>0</v>
      </c>
      <c r="J49" s="86">
        <f t="shared" si="1"/>
        <v>0</v>
      </c>
      <c r="K49" s="86">
        <f t="shared" si="2"/>
        <v>0</v>
      </c>
      <c r="L49" s="36"/>
      <c r="M49" s="36"/>
      <c r="N49" s="36"/>
      <c r="O49" s="36"/>
      <c r="P49" s="13" t="s">
        <v>32</v>
      </c>
      <c r="Q49" s="17"/>
    </row>
    <row r="50" spans="1:18" ht="13.7" customHeight="1" x14ac:dyDescent="0.2">
      <c r="A50" s="21" t="s">
        <v>26</v>
      </c>
      <c r="B50" s="16"/>
      <c r="C50" s="13"/>
      <c r="D50" s="86" t="s">
        <v>2</v>
      </c>
      <c r="E50" s="13"/>
      <c r="F50" s="86" t="s">
        <v>2</v>
      </c>
      <c r="G50" s="13"/>
      <c r="H50" s="86" t="s">
        <v>7</v>
      </c>
      <c r="I50" s="86">
        <f t="shared" si="0"/>
        <v>0</v>
      </c>
      <c r="J50" s="86">
        <f t="shared" si="1"/>
        <v>0</v>
      </c>
      <c r="K50" s="86">
        <f t="shared" si="2"/>
        <v>0</v>
      </c>
      <c r="L50" s="36"/>
      <c r="M50" s="36"/>
      <c r="N50" s="36"/>
      <c r="O50" s="36"/>
      <c r="P50" s="13" t="s">
        <v>32</v>
      </c>
      <c r="Q50" s="17"/>
    </row>
    <row r="51" spans="1:18" ht="13.7" customHeight="1" x14ac:dyDescent="0.2">
      <c r="A51" s="21" t="s">
        <v>27</v>
      </c>
      <c r="B51" s="18"/>
      <c r="C51" s="13"/>
      <c r="D51" s="86" t="s">
        <v>2</v>
      </c>
      <c r="E51" s="13"/>
      <c r="F51" s="86" t="s">
        <v>2</v>
      </c>
      <c r="G51" s="13"/>
      <c r="H51" s="86" t="s">
        <v>7</v>
      </c>
      <c r="I51" s="86">
        <f t="shared" si="0"/>
        <v>0</v>
      </c>
      <c r="J51" s="86">
        <f t="shared" si="1"/>
        <v>0</v>
      </c>
      <c r="K51" s="86">
        <f t="shared" si="2"/>
        <v>0</v>
      </c>
      <c r="L51" s="36"/>
      <c r="M51" s="36"/>
      <c r="N51" s="36"/>
      <c r="O51" s="36"/>
      <c r="P51" s="13" t="s">
        <v>32</v>
      </c>
      <c r="Q51" s="17"/>
    </row>
    <row r="52" spans="1:18" ht="16.5" customHeight="1" x14ac:dyDescent="0.2">
      <c r="A52" s="21"/>
      <c r="B52" s="19"/>
      <c r="C52" s="20"/>
      <c r="D52" s="20"/>
      <c r="E52" s="21" t="s">
        <v>78</v>
      </c>
      <c r="G52" s="23">
        <f>SUM(I37:I51)</f>
        <v>0</v>
      </c>
      <c r="H52" s="24" t="s">
        <v>74</v>
      </c>
      <c r="I52" s="20"/>
      <c r="J52" s="20"/>
      <c r="K52" s="20"/>
      <c r="L52" s="20"/>
      <c r="M52" s="22" t="s">
        <v>77</v>
      </c>
      <c r="N52" s="20"/>
      <c r="O52" s="20"/>
      <c r="P52" s="20"/>
      <c r="Q52" s="25"/>
    </row>
    <row r="53" spans="1:18" ht="12.95" customHeight="1" x14ac:dyDescent="0.2">
      <c r="A53" s="21"/>
      <c r="B53" s="19"/>
      <c r="C53" s="20"/>
      <c r="D53" s="20"/>
      <c r="E53" s="26" t="s">
        <v>70</v>
      </c>
      <c r="F53" s="20"/>
      <c r="G53" s="27">
        <f>CEILING(((SUMIF(L37:L51,0.5,J37:J51)+SUMIF(M37:M51,0.5,J37:J51) + SUMIF(N37:N51,0.5,K37:K51)+SUMIF(O37:O51,0.5,K37:K51))/1000), 1)</f>
        <v>0</v>
      </c>
      <c r="H53" s="24" t="s">
        <v>73</v>
      </c>
      <c r="I53" s="20"/>
      <c r="J53" s="20"/>
      <c r="K53" s="20"/>
      <c r="L53" s="129" t="s">
        <v>75</v>
      </c>
      <c r="M53" s="20"/>
      <c r="N53" s="20"/>
      <c r="O53" s="20"/>
      <c r="P53" s="20"/>
      <c r="Q53" s="25"/>
    </row>
    <row r="54" spans="1:18" s="10" customFormat="1" ht="12.95" customHeight="1" x14ac:dyDescent="0.2">
      <c r="A54" s="70"/>
      <c r="C54" s="28"/>
      <c r="D54" s="28"/>
      <c r="E54" s="21" t="s">
        <v>71</v>
      </c>
      <c r="F54" s="20"/>
      <c r="G54" s="27">
        <f>CEILING(((SUMIF(L37:L51,1,J37:J51)+SUMIF(M37:M51,1,J37:J51) + SUMIF(N37:N51,1,K37:K51)+SUMIF(O37:O51,1,K37:K51))/1000), 1)</f>
        <v>0</v>
      </c>
      <c r="H54" s="24" t="s">
        <v>73</v>
      </c>
      <c r="I54" s="28"/>
      <c r="J54" s="28"/>
      <c r="K54" s="28"/>
      <c r="L54" s="129"/>
      <c r="M54" s="29" t="s">
        <v>76</v>
      </c>
      <c r="P54" s="20"/>
    </row>
    <row r="55" spans="1:18" ht="12.95" customHeight="1" x14ac:dyDescent="0.25">
      <c r="B55" s="30"/>
      <c r="E55" s="21" t="s">
        <v>72</v>
      </c>
      <c r="F55" s="28"/>
      <c r="G55" s="31">
        <f>CEILING(((SUMIF(L37:L51,2,J37:J51)+SUMIF(M37:M51,2,J37:J51) + SUMIF(N37:N51,2,K37:K51)+SUMIF(O37:O51,2,K37:K51))/1000), 1)</f>
        <v>0</v>
      </c>
      <c r="H55" s="24" t="s">
        <v>73</v>
      </c>
      <c r="L55" s="129"/>
    </row>
    <row r="56" spans="1:18" ht="7.5" customHeight="1" thickBot="1" x14ac:dyDescent="0.3">
      <c r="B56" s="30"/>
      <c r="E56" s="21"/>
      <c r="F56" s="28"/>
      <c r="G56" s="31"/>
      <c r="H56" s="24"/>
      <c r="L56" s="38"/>
    </row>
    <row r="57" spans="1:18" ht="12.95" customHeight="1" x14ac:dyDescent="0.25">
      <c r="B57" s="30" t="s">
        <v>84</v>
      </c>
      <c r="C57" s="123"/>
      <c r="D57" s="124"/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124"/>
      <c r="Q57" s="125"/>
    </row>
    <row r="58" spans="1:18" ht="29.25" customHeight="1" thickBot="1" x14ac:dyDescent="0.3">
      <c r="B58" s="30"/>
      <c r="C58" s="126"/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127"/>
      <c r="O58" s="127"/>
      <c r="P58" s="127"/>
      <c r="Q58" s="128"/>
    </row>
    <row r="59" spans="1:18" ht="8.25" customHeight="1" x14ac:dyDescent="0.25">
      <c r="B59" s="30"/>
      <c r="E59" s="21"/>
      <c r="F59" s="28"/>
      <c r="G59" s="31"/>
      <c r="H59" s="24"/>
      <c r="L59" s="38"/>
    </row>
    <row r="60" spans="1:18" ht="15.75" x14ac:dyDescent="0.25">
      <c r="B60" s="122" t="s">
        <v>30</v>
      </c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87"/>
    </row>
    <row r="61" spans="1:18" ht="15.75" x14ac:dyDescent="0.25">
      <c r="B61" s="122" t="s">
        <v>35</v>
      </c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87"/>
    </row>
    <row r="62" spans="1:18" ht="20.25" customHeight="1" x14ac:dyDescent="0.2">
      <c r="B62" s="109" t="s">
        <v>89</v>
      </c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</row>
  </sheetData>
  <sheetProtection algorithmName="SHA-512" hashValue="OMnxs1389RQ8XEmZvCxs5c21XVCvWQNRWyjUViRx7ZzajdO/YBNTQ0U9x90nLltpMLiI8Th69DYX5EeuYAlyPg==" saltValue="3mrfkVzPfjKwOU03Fs7HYQ==" spinCount="100000" sheet="1" formatCells="0" formatRows="0" sort="0" autoFilter="0"/>
  <dataConsolidate link="1"/>
  <mergeCells count="40">
    <mergeCell ref="O13:Q14"/>
    <mergeCell ref="G10:L10"/>
    <mergeCell ref="O15:Q17"/>
    <mergeCell ref="B16:F16"/>
    <mergeCell ref="B17:F17"/>
    <mergeCell ref="G17:L17"/>
    <mergeCell ref="O10:Q10"/>
    <mergeCell ref="B11:F11"/>
    <mergeCell ref="G11:L12"/>
    <mergeCell ref="O11:Q12"/>
    <mergeCell ref="B13:F13"/>
    <mergeCell ref="G13:L14"/>
    <mergeCell ref="B3:Q3"/>
    <mergeCell ref="B4:Q4"/>
    <mergeCell ref="G7:L8"/>
    <mergeCell ref="O7:Q8"/>
    <mergeCell ref="G9:L9"/>
    <mergeCell ref="O9:Q9"/>
    <mergeCell ref="E24:F24"/>
    <mergeCell ref="E25:F25"/>
    <mergeCell ref="E26:F26"/>
    <mergeCell ref="E29:H29"/>
    <mergeCell ref="B15:F15"/>
    <mergeCell ref="G15:L16"/>
    <mergeCell ref="B2:Q2"/>
    <mergeCell ref="C57:Q58"/>
    <mergeCell ref="B60:Q60"/>
    <mergeCell ref="B61:Q61"/>
    <mergeCell ref="B62:Q62"/>
    <mergeCell ref="L34:O34"/>
    <mergeCell ref="C35:D35"/>
    <mergeCell ref="E35:F35"/>
    <mergeCell ref="G35:H35"/>
    <mergeCell ref="B36:Q36"/>
    <mergeCell ref="L53:L55"/>
    <mergeCell ref="B34:B35"/>
    <mergeCell ref="C34:D34"/>
    <mergeCell ref="E34:F34"/>
    <mergeCell ref="G34:H34"/>
    <mergeCell ref="E23:F23"/>
  </mergeCells>
  <conditionalFormatting sqref="Q26">
    <cfRule type="expression" dxfId="0" priority="1">
      <formula>IF(Q25="jiný laminát",TRUE,FALSE)</formula>
    </cfRule>
  </conditionalFormatting>
  <dataValidations disablePrompts="1" count="6">
    <dataValidation type="list" allowBlank="1" showInputMessage="1" showErrorMessage="1" sqref="P51:P53" xr:uid="{00000000-0002-0000-0900-000000000000}">
      <formula1>"x - y,y - x"</formula1>
    </dataValidation>
    <dataValidation allowBlank="1" showErrorMessage="1" prompt="help" sqref="S35" xr:uid="{00000000-0002-0000-0900-000001000000}"/>
    <dataValidation allowBlank="1" showErrorMessage="1" promptTitle="Posloupnost hranění" prompt="y - x: hranit nejdříve napříč léty (y), následně po létech (x)_x000a__x000a_x - y: hranit nejdříve po létech (x), následně napříč léty (y)" sqref="M20" xr:uid="{00000000-0002-0000-0900-000002000000}"/>
    <dataValidation type="list" allowBlank="1" showInputMessage="1" showErrorMessage="1" sqref="Q25" xr:uid="{00000000-0002-0000-0900-000003000000}">
      <formula1>"protitah bílý,stejná jako pravá,jiný laminát"</formula1>
    </dataValidation>
    <dataValidation type="list" allowBlank="1" showInputMessage="1" showErrorMessage="1" sqref="L36:O36 I36:K53 B36:H36 P36:P50 Q36" xr:uid="{00000000-0002-0000-0900-000004000000}">
      <formula1>"0"</formula1>
    </dataValidation>
    <dataValidation type="list" allowBlank="1" showInputMessage="1" showErrorMessage="1" sqref="L37:O51" xr:uid="{00000000-0002-0000-0900-000005000000}">
      <formula1>"0,0.5,1,2,HPL"</formula1>
    </dataValidation>
  </dataValidations>
  <hyperlinks>
    <hyperlink ref="B16" r:id="rId1" xr:uid="{00000000-0004-0000-0900-000000000000}"/>
  </hyperlinks>
  <pageMargins left="0" right="0" top="0.19685039370078741" bottom="0" header="0.51181102362204722" footer="0.51181102362204722"/>
  <pageSetup paperSize="9" scale="97" orientation="portrait" r:id="rId2"/>
  <headerFooter alignWithMargins="0"/>
  <drawing r:id="rId3"/>
  <legacyDrawing r:id="rId4"/>
  <controls>
    <mc:AlternateContent xmlns:mc="http://schemas.openxmlformats.org/markup-compatibility/2006">
      <mc:Choice Requires="x14">
        <control shapeId="33793" r:id="rId5" name="cbOperation1_1">
          <controlPr defaultSize="0" disabled="1" autoLine="0" autoPict="0" r:id="rId6">
            <anchor moveWithCells="1">
              <from>
                <xdr:col>1</xdr:col>
                <xdr:colOff>47625</xdr:colOff>
                <xdr:row>20</xdr:row>
                <xdr:rowOff>0</xdr:rowOff>
              </from>
              <to>
                <xdr:col>4</xdr:col>
                <xdr:colOff>161925</xdr:colOff>
                <xdr:row>20</xdr:row>
                <xdr:rowOff>266700</xdr:rowOff>
              </to>
            </anchor>
          </controlPr>
        </control>
      </mc:Choice>
      <mc:Fallback>
        <control shapeId="33793" r:id="rId5" name="cbOperation1_1"/>
      </mc:Fallback>
    </mc:AlternateContent>
    <mc:AlternateContent xmlns:mc="http://schemas.openxmlformats.org/markup-compatibility/2006">
      <mc:Choice Requires="x14">
        <control shapeId="33794" r:id="rId7" name="cbOperation1_3">
          <controlPr defaultSize="0" autoLine="0" r:id="rId8">
            <anchor moveWithCells="1">
              <from>
                <xdr:col>1</xdr:col>
                <xdr:colOff>38100</xdr:colOff>
                <xdr:row>20</xdr:row>
                <xdr:rowOff>228600</xdr:rowOff>
              </from>
              <to>
                <xdr:col>4</xdr:col>
                <xdr:colOff>209550</xdr:colOff>
                <xdr:row>21</xdr:row>
                <xdr:rowOff>76200</xdr:rowOff>
              </to>
            </anchor>
          </controlPr>
        </control>
      </mc:Choice>
      <mc:Fallback>
        <control shapeId="33794" r:id="rId7" name="cbOperation1_3"/>
      </mc:Fallback>
    </mc:AlternateContent>
    <mc:AlternateContent xmlns:mc="http://schemas.openxmlformats.org/markup-compatibility/2006">
      <mc:Choice Requires="x14">
        <control shapeId="33795" r:id="rId9" name="cbOperation1_4">
          <controlPr defaultSize="0" autoLine="0" autoPict="0" r:id="rId10">
            <anchor moveWithCells="1">
              <from>
                <xdr:col>5</xdr:col>
                <xdr:colOff>0</xdr:colOff>
                <xdr:row>20</xdr:row>
                <xdr:rowOff>9525</xdr:rowOff>
              </from>
              <to>
                <xdr:col>16</xdr:col>
                <xdr:colOff>276225</xdr:colOff>
                <xdr:row>20</xdr:row>
                <xdr:rowOff>371475</xdr:rowOff>
              </to>
            </anchor>
          </controlPr>
        </control>
      </mc:Choice>
      <mc:Fallback>
        <control shapeId="33795" r:id="rId9" name="cbOperation1_4"/>
      </mc:Fallback>
    </mc:AlternateContent>
    <mc:AlternateContent xmlns:mc="http://schemas.openxmlformats.org/markup-compatibility/2006">
      <mc:Choice Requires="x14">
        <control shapeId="33796" r:id="rId11" name="cbOperation1_5">
          <controlPr defaultSize="0" autoLine="0" r:id="rId12">
            <anchor moveWithCells="1">
              <from>
                <xdr:col>5</xdr:col>
                <xdr:colOff>9525</xdr:colOff>
                <xdr:row>20</xdr:row>
                <xdr:rowOff>342900</xdr:rowOff>
              </from>
              <to>
                <xdr:col>16</xdr:col>
                <xdr:colOff>685800</xdr:colOff>
                <xdr:row>21</xdr:row>
                <xdr:rowOff>57150</xdr:rowOff>
              </to>
            </anchor>
          </controlPr>
        </control>
      </mc:Choice>
      <mc:Fallback>
        <control shapeId="33796" r:id="rId11" name="cbOperation1_5"/>
      </mc:Fallback>
    </mc:AlternateContent>
    <mc:AlternateContent xmlns:mc="http://schemas.openxmlformats.org/markup-compatibility/2006">
      <mc:Choice Requires="x14">
        <control shapeId="33797" r:id="rId13" name="Check Box 5">
          <controlPr defaultSize="0" autoFill="0" autoLine="0" autoPict="0">
            <anchor moveWithCells="1">
              <from>
                <xdr:col>1</xdr:col>
                <xdr:colOff>781050</xdr:colOff>
                <xdr:row>18</xdr:row>
                <xdr:rowOff>0</xdr:rowOff>
              </from>
              <to>
                <xdr:col>1</xdr:col>
                <xdr:colOff>1085850</xdr:colOff>
                <xdr:row>19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3798" r:id="rId14" name="Check Box 6">
          <controlPr defaultSize="0" autoFill="0" autoLine="0" autoPict="0">
            <anchor moveWithCells="1">
              <from>
                <xdr:col>2</xdr:col>
                <xdr:colOff>190500</xdr:colOff>
                <xdr:row>18</xdr:row>
                <xdr:rowOff>0</xdr:rowOff>
              </from>
              <to>
                <xdr:col>2</xdr:col>
                <xdr:colOff>504825</xdr:colOff>
                <xdr:row>19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3799" r:id="rId15" name="Check Box 7">
          <controlPr defaultSize="0" autoFill="0" autoLine="0" autoPict="0">
            <anchor moveWithCells="1">
              <from>
                <xdr:col>4</xdr:col>
                <xdr:colOff>428625</xdr:colOff>
                <xdr:row>32</xdr:row>
                <xdr:rowOff>19050</xdr:rowOff>
              </from>
              <to>
                <xdr:col>5</xdr:col>
                <xdr:colOff>104775</xdr:colOff>
                <xdr:row>33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3800" r:id="rId16" name="Check Box 8">
          <controlPr defaultSize="0" autoFill="0" autoLine="0" autoPict="0">
            <anchor moveWithCells="1">
              <from>
                <xdr:col>6</xdr:col>
                <xdr:colOff>104775</xdr:colOff>
                <xdr:row>32</xdr:row>
                <xdr:rowOff>19050</xdr:rowOff>
              </from>
              <to>
                <xdr:col>7</xdr:col>
                <xdr:colOff>0</xdr:colOff>
                <xdr:row>33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3801" r:id="rId17" name="Check Box 9">
          <controlPr defaultSize="0" autoFill="0" autoLine="0" autoPict="0">
            <anchor moveWithCells="1">
              <from>
                <xdr:col>11</xdr:col>
                <xdr:colOff>85725</xdr:colOff>
                <xdr:row>32</xdr:row>
                <xdr:rowOff>19050</xdr:rowOff>
              </from>
              <to>
                <xdr:col>12</xdr:col>
                <xdr:colOff>85725</xdr:colOff>
                <xdr:row>33</xdr:row>
                <xdr:rowOff>19050</xdr:rowOff>
              </to>
            </anchor>
          </controlPr>
        </control>
      </mc:Choice>
    </mc:AlternateContent>
  </control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11"/>
  <dimension ref="A1:R152"/>
  <sheetViews>
    <sheetView zoomScale="70" zoomScaleNormal="70" workbookViewId="0">
      <selection activeCell="J3" sqref="J3"/>
    </sheetView>
  </sheetViews>
  <sheetFormatPr defaultRowHeight="12.75" x14ac:dyDescent="0.2"/>
  <cols>
    <col min="1" max="1" width="8.7109375" style="5" customWidth="1"/>
    <col min="16" max="16" width="20.7109375" customWidth="1"/>
  </cols>
  <sheetData>
    <row r="1" spans="1:17" x14ac:dyDescent="0.2">
      <c r="A1" s="3" t="s">
        <v>57</v>
      </c>
      <c r="B1" s="2" t="s">
        <v>8</v>
      </c>
      <c r="C1" s="2"/>
      <c r="D1" s="2" t="s">
        <v>9</v>
      </c>
      <c r="E1" s="2"/>
      <c r="F1" s="2" t="s">
        <v>7</v>
      </c>
      <c r="G1" s="2"/>
      <c r="H1" s="2"/>
      <c r="I1" s="2"/>
      <c r="J1" s="2"/>
      <c r="K1" s="2" t="s">
        <v>58</v>
      </c>
      <c r="L1" s="2" t="s">
        <v>59</v>
      </c>
      <c r="M1" s="2" t="s">
        <v>60</v>
      </c>
      <c r="N1" s="2" t="s">
        <v>61</v>
      </c>
      <c r="O1" s="2" t="s">
        <v>62</v>
      </c>
      <c r="P1" s="2" t="s">
        <v>63</v>
      </c>
      <c r="Q1" s="2" t="s">
        <v>64</v>
      </c>
    </row>
    <row r="2" spans="1:17" x14ac:dyDescent="0.2">
      <c r="A2" s="4">
        <f>'tiskopis 1'!B37</f>
        <v>0</v>
      </c>
      <c r="B2" s="4">
        <f>'tiskopis 1'!C37</f>
        <v>0</v>
      </c>
      <c r="C2" s="4" t="str">
        <f>'tiskopis 1'!D37</f>
        <v>mm</v>
      </c>
      <c r="D2" s="4">
        <f>'tiskopis 1'!E37</f>
        <v>0</v>
      </c>
      <c r="E2" s="4" t="str">
        <f>'tiskopis 1'!F37</f>
        <v>mm</v>
      </c>
      <c r="F2" s="4">
        <f>'tiskopis 1'!G37</f>
        <v>0</v>
      </c>
      <c r="G2" s="4" t="str">
        <f>'tiskopis 1'!H37</f>
        <v>ks</v>
      </c>
      <c r="H2" s="4">
        <f>'tiskopis 1'!I37</f>
        <v>0</v>
      </c>
      <c r="I2" s="4">
        <f>'tiskopis 1'!J37</f>
        <v>0</v>
      </c>
      <c r="J2" s="4">
        <f>'tiskopis 1'!K37</f>
        <v>0</v>
      </c>
      <c r="K2" s="4">
        <f>'tiskopis 1'!L37</f>
        <v>0</v>
      </c>
      <c r="L2" s="4">
        <f>'tiskopis 1'!M37</f>
        <v>0</v>
      </c>
      <c r="M2" s="4">
        <f>'tiskopis 1'!N37</f>
        <v>0</v>
      </c>
      <c r="N2" s="4">
        <f>'tiskopis 1'!O37</f>
        <v>0</v>
      </c>
      <c r="O2" s="4" t="str">
        <f>'tiskopis 1'!P37</f>
        <v>y - x</v>
      </c>
      <c r="P2" s="4">
        <f>'tiskopis 1'!Q37</f>
        <v>0</v>
      </c>
      <c r="Q2" s="5"/>
    </row>
    <row r="3" spans="1:17" x14ac:dyDescent="0.2">
      <c r="A3" s="4">
        <f>'tiskopis 1'!B38</f>
        <v>0</v>
      </c>
      <c r="B3" s="4">
        <f>'tiskopis 1'!C38</f>
        <v>0</v>
      </c>
      <c r="C3" s="4" t="str">
        <f>'tiskopis 1'!D38</f>
        <v>mm</v>
      </c>
      <c r="D3" s="4">
        <f>'tiskopis 1'!E38</f>
        <v>0</v>
      </c>
      <c r="E3" s="4" t="str">
        <f>'tiskopis 1'!F38</f>
        <v>mm</v>
      </c>
      <c r="F3" s="4">
        <f>'tiskopis 1'!G38</f>
        <v>0</v>
      </c>
      <c r="G3" s="4" t="str">
        <f>'tiskopis 1'!H38</f>
        <v>ks</v>
      </c>
      <c r="H3" s="4">
        <f>'tiskopis 1'!I38</f>
        <v>0</v>
      </c>
      <c r="I3" s="4">
        <f>'tiskopis 1'!J38</f>
        <v>0</v>
      </c>
      <c r="J3" s="4">
        <f>'tiskopis 1'!K38</f>
        <v>0</v>
      </c>
      <c r="K3" s="4">
        <f>'tiskopis 1'!L38</f>
        <v>0</v>
      </c>
      <c r="L3" s="4">
        <f>'tiskopis 1'!M38</f>
        <v>0</v>
      </c>
      <c r="M3" s="4">
        <f>'tiskopis 1'!N38</f>
        <v>0</v>
      </c>
      <c r="N3" s="4">
        <f>'tiskopis 1'!O38</f>
        <v>0</v>
      </c>
      <c r="O3" s="4" t="str">
        <f>'tiskopis 1'!P38</f>
        <v>y - x</v>
      </c>
      <c r="P3" s="4">
        <f>'tiskopis 1'!Q38</f>
        <v>0</v>
      </c>
      <c r="Q3" s="5"/>
    </row>
    <row r="4" spans="1:17" x14ac:dyDescent="0.2">
      <c r="A4" s="4">
        <f>'tiskopis 1'!B39</f>
        <v>0</v>
      </c>
      <c r="B4" s="4">
        <f>'tiskopis 1'!C39</f>
        <v>0</v>
      </c>
      <c r="C4" s="4" t="str">
        <f>'tiskopis 1'!D39</f>
        <v>mm</v>
      </c>
      <c r="D4" s="4">
        <f>'tiskopis 1'!E39</f>
        <v>0</v>
      </c>
      <c r="E4" s="4" t="str">
        <f>'tiskopis 1'!F39</f>
        <v>mm</v>
      </c>
      <c r="F4" s="4">
        <f>'tiskopis 1'!G39</f>
        <v>0</v>
      </c>
      <c r="G4" s="4" t="str">
        <f>'tiskopis 1'!H39</f>
        <v>ks</v>
      </c>
      <c r="H4" s="4">
        <f>'tiskopis 1'!I39</f>
        <v>0</v>
      </c>
      <c r="I4" s="4">
        <f>'tiskopis 1'!J39</f>
        <v>0</v>
      </c>
      <c r="J4" s="4">
        <f>'tiskopis 1'!K39</f>
        <v>0</v>
      </c>
      <c r="K4" s="4">
        <f>'tiskopis 1'!L39</f>
        <v>0</v>
      </c>
      <c r="L4" s="4">
        <f>'tiskopis 1'!M39</f>
        <v>0</v>
      </c>
      <c r="M4" s="4">
        <f>'tiskopis 1'!N39</f>
        <v>0</v>
      </c>
      <c r="N4" s="4">
        <f>'tiskopis 1'!O39</f>
        <v>0</v>
      </c>
      <c r="O4" s="4" t="str">
        <f>'tiskopis 1'!P39</f>
        <v>y - x</v>
      </c>
      <c r="P4" s="4">
        <f>'tiskopis 1'!Q39</f>
        <v>0</v>
      </c>
      <c r="Q4" s="5"/>
    </row>
    <row r="5" spans="1:17" x14ac:dyDescent="0.2">
      <c r="A5" s="4">
        <f>'tiskopis 1'!B40</f>
        <v>0</v>
      </c>
      <c r="B5" s="4">
        <f>'tiskopis 1'!C40</f>
        <v>0</v>
      </c>
      <c r="C5" s="4" t="str">
        <f>'tiskopis 1'!D40</f>
        <v>mm</v>
      </c>
      <c r="D5" s="4">
        <f>'tiskopis 1'!E40</f>
        <v>0</v>
      </c>
      <c r="E5" s="4" t="str">
        <f>'tiskopis 1'!F40</f>
        <v>mm</v>
      </c>
      <c r="F5" s="4">
        <f>'tiskopis 1'!G40</f>
        <v>0</v>
      </c>
      <c r="G5" s="4" t="str">
        <f>'tiskopis 1'!H40</f>
        <v>ks</v>
      </c>
      <c r="H5" s="4">
        <f>'tiskopis 1'!I40</f>
        <v>0</v>
      </c>
      <c r="I5" s="4">
        <f>'tiskopis 1'!J40</f>
        <v>0</v>
      </c>
      <c r="J5" s="4">
        <f>'tiskopis 1'!K40</f>
        <v>0</v>
      </c>
      <c r="K5" s="4">
        <f>'tiskopis 1'!L40</f>
        <v>0</v>
      </c>
      <c r="L5" s="4">
        <f>'tiskopis 1'!M40</f>
        <v>0</v>
      </c>
      <c r="M5" s="4">
        <f>'tiskopis 1'!N40</f>
        <v>0</v>
      </c>
      <c r="N5" s="4">
        <f>'tiskopis 1'!O40</f>
        <v>0</v>
      </c>
      <c r="O5" s="4" t="str">
        <f>'tiskopis 1'!P40</f>
        <v>y - x</v>
      </c>
      <c r="P5" s="4">
        <f>'tiskopis 1'!Q40</f>
        <v>0</v>
      </c>
      <c r="Q5" s="5"/>
    </row>
    <row r="6" spans="1:17" x14ac:dyDescent="0.2">
      <c r="A6" s="4">
        <f>'tiskopis 1'!B41</f>
        <v>0</v>
      </c>
      <c r="B6" s="4">
        <f>'tiskopis 1'!C41</f>
        <v>0</v>
      </c>
      <c r="C6" s="4" t="str">
        <f>'tiskopis 1'!D41</f>
        <v>mm</v>
      </c>
      <c r="D6" s="4">
        <f>'tiskopis 1'!E41</f>
        <v>0</v>
      </c>
      <c r="E6" s="4" t="str">
        <f>'tiskopis 1'!F41</f>
        <v>mm</v>
      </c>
      <c r="F6" s="4">
        <f>'tiskopis 1'!G41</f>
        <v>0</v>
      </c>
      <c r="G6" s="4" t="str">
        <f>'tiskopis 1'!H41</f>
        <v>ks</v>
      </c>
      <c r="H6" s="4">
        <f>'tiskopis 1'!I41</f>
        <v>0</v>
      </c>
      <c r="I6" s="4">
        <f>'tiskopis 1'!J41</f>
        <v>0</v>
      </c>
      <c r="J6" s="4">
        <f>'tiskopis 1'!K41</f>
        <v>0</v>
      </c>
      <c r="K6" s="4">
        <f>'tiskopis 1'!L41</f>
        <v>0</v>
      </c>
      <c r="L6" s="4">
        <f>'tiskopis 1'!M41</f>
        <v>0</v>
      </c>
      <c r="M6" s="4">
        <f>'tiskopis 1'!N41</f>
        <v>0</v>
      </c>
      <c r="N6" s="4">
        <f>'tiskopis 1'!O41</f>
        <v>0</v>
      </c>
      <c r="O6" s="4" t="str">
        <f>'tiskopis 1'!P41</f>
        <v>y - x</v>
      </c>
      <c r="P6" s="4">
        <f>'tiskopis 1'!Q41</f>
        <v>0</v>
      </c>
      <c r="Q6" s="5"/>
    </row>
    <row r="7" spans="1:17" x14ac:dyDescent="0.2">
      <c r="A7" s="4">
        <f>'tiskopis 1'!B42</f>
        <v>0</v>
      </c>
      <c r="B7" s="4">
        <f>'tiskopis 1'!C42</f>
        <v>0</v>
      </c>
      <c r="C7" s="4" t="str">
        <f>'tiskopis 1'!D42</f>
        <v>mm</v>
      </c>
      <c r="D7" s="4">
        <f>'tiskopis 1'!E42</f>
        <v>0</v>
      </c>
      <c r="E7" s="4" t="str">
        <f>'tiskopis 1'!F42</f>
        <v>mm</v>
      </c>
      <c r="F7" s="4">
        <f>'tiskopis 1'!G42</f>
        <v>0</v>
      </c>
      <c r="G7" s="4" t="str">
        <f>'tiskopis 1'!H42</f>
        <v>ks</v>
      </c>
      <c r="H7" s="4">
        <f>'tiskopis 1'!I42</f>
        <v>0</v>
      </c>
      <c r="I7" s="4">
        <f>'tiskopis 1'!J42</f>
        <v>0</v>
      </c>
      <c r="J7" s="4">
        <f>'tiskopis 1'!K42</f>
        <v>0</v>
      </c>
      <c r="K7" s="4">
        <f>'tiskopis 1'!L42</f>
        <v>0</v>
      </c>
      <c r="L7" s="4">
        <f>'tiskopis 1'!M42</f>
        <v>0</v>
      </c>
      <c r="M7" s="4">
        <f>'tiskopis 1'!N42</f>
        <v>0</v>
      </c>
      <c r="N7" s="4">
        <f>'tiskopis 1'!O42</f>
        <v>0</v>
      </c>
      <c r="O7" s="4" t="str">
        <f>'tiskopis 1'!P42</f>
        <v>y - x</v>
      </c>
      <c r="P7" s="4">
        <f>'tiskopis 1'!Q42</f>
        <v>0</v>
      </c>
      <c r="Q7" s="5"/>
    </row>
    <row r="8" spans="1:17" x14ac:dyDescent="0.2">
      <c r="A8" s="4">
        <f>'tiskopis 1'!B43</f>
        <v>0</v>
      </c>
      <c r="B8" s="4">
        <f>'tiskopis 1'!C43</f>
        <v>0</v>
      </c>
      <c r="C8" s="4" t="str">
        <f>'tiskopis 1'!D43</f>
        <v>mm</v>
      </c>
      <c r="D8" s="4">
        <f>'tiskopis 1'!E43</f>
        <v>0</v>
      </c>
      <c r="E8" s="4" t="str">
        <f>'tiskopis 1'!F43</f>
        <v>mm</v>
      </c>
      <c r="F8" s="4">
        <f>'tiskopis 1'!G43</f>
        <v>0</v>
      </c>
      <c r="G8" s="4" t="str">
        <f>'tiskopis 1'!H43</f>
        <v>ks</v>
      </c>
      <c r="H8" s="4">
        <f>'tiskopis 1'!I43</f>
        <v>0</v>
      </c>
      <c r="I8" s="4">
        <f>'tiskopis 1'!J43</f>
        <v>0</v>
      </c>
      <c r="J8" s="4">
        <f>'tiskopis 1'!K43</f>
        <v>0</v>
      </c>
      <c r="K8" s="4">
        <f>'tiskopis 1'!L43</f>
        <v>0</v>
      </c>
      <c r="L8" s="4">
        <f>'tiskopis 1'!M43</f>
        <v>0</v>
      </c>
      <c r="M8" s="4">
        <f>'tiskopis 1'!N43</f>
        <v>0</v>
      </c>
      <c r="N8" s="4">
        <f>'tiskopis 1'!O43</f>
        <v>0</v>
      </c>
      <c r="O8" s="4" t="str">
        <f>'tiskopis 1'!P43</f>
        <v>y - x</v>
      </c>
      <c r="P8" s="4">
        <f>'tiskopis 1'!Q43</f>
        <v>0</v>
      </c>
      <c r="Q8" s="5"/>
    </row>
    <row r="9" spans="1:17" x14ac:dyDescent="0.2">
      <c r="A9" s="4">
        <f>'tiskopis 1'!B44</f>
        <v>0</v>
      </c>
      <c r="B9" s="4">
        <f>'tiskopis 1'!C44</f>
        <v>0</v>
      </c>
      <c r="C9" s="4" t="str">
        <f>'tiskopis 1'!D44</f>
        <v>mm</v>
      </c>
      <c r="D9" s="4">
        <f>'tiskopis 1'!E44</f>
        <v>0</v>
      </c>
      <c r="E9" s="4" t="str">
        <f>'tiskopis 1'!F44</f>
        <v>mm</v>
      </c>
      <c r="F9" s="4">
        <f>'tiskopis 1'!G44</f>
        <v>0</v>
      </c>
      <c r="G9" s="4" t="str">
        <f>'tiskopis 1'!H44</f>
        <v>ks</v>
      </c>
      <c r="H9" s="4">
        <f>'tiskopis 1'!I44</f>
        <v>0</v>
      </c>
      <c r="I9" s="4">
        <f>'tiskopis 1'!J44</f>
        <v>0</v>
      </c>
      <c r="J9" s="4">
        <f>'tiskopis 1'!K44</f>
        <v>0</v>
      </c>
      <c r="K9" s="4">
        <f>'tiskopis 1'!L44</f>
        <v>0</v>
      </c>
      <c r="L9" s="4">
        <f>'tiskopis 1'!M44</f>
        <v>0</v>
      </c>
      <c r="M9" s="4">
        <f>'tiskopis 1'!N44</f>
        <v>0</v>
      </c>
      <c r="N9" s="4">
        <f>'tiskopis 1'!O44</f>
        <v>0</v>
      </c>
      <c r="O9" s="4" t="str">
        <f>'tiskopis 1'!P44</f>
        <v>y - x</v>
      </c>
      <c r="P9" s="4">
        <f>'tiskopis 1'!Q44</f>
        <v>0</v>
      </c>
      <c r="Q9" s="5"/>
    </row>
    <row r="10" spans="1:17" x14ac:dyDescent="0.2">
      <c r="A10" s="4">
        <f>'tiskopis 1'!B45</f>
        <v>0</v>
      </c>
      <c r="B10" s="4">
        <f>'tiskopis 1'!C45</f>
        <v>0</v>
      </c>
      <c r="C10" s="4" t="str">
        <f>'tiskopis 1'!D45</f>
        <v>mm</v>
      </c>
      <c r="D10" s="4">
        <f>'tiskopis 1'!E45</f>
        <v>0</v>
      </c>
      <c r="E10" s="4" t="str">
        <f>'tiskopis 1'!F45</f>
        <v>mm</v>
      </c>
      <c r="F10" s="4">
        <f>'tiskopis 1'!G45</f>
        <v>0</v>
      </c>
      <c r="G10" s="4" t="str">
        <f>'tiskopis 1'!H45</f>
        <v>ks</v>
      </c>
      <c r="H10" s="4">
        <f>'tiskopis 1'!I45</f>
        <v>0</v>
      </c>
      <c r="I10" s="4">
        <f>'tiskopis 1'!J45</f>
        <v>0</v>
      </c>
      <c r="J10" s="4">
        <f>'tiskopis 1'!K45</f>
        <v>0</v>
      </c>
      <c r="K10" s="4">
        <f>'tiskopis 1'!L45</f>
        <v>0</v>
      </c>
      <c r="L10" s="4">
        <f>'tiskopis 1'!M45</f>
        <v>0</v>
      </c>
      <c r="M10" s="4">
        <f>'tiskopis 1'!N45</f>
        <v>0</v>
      </c>
      <c r="N10" s="4">
        <f>'tiskopis 1'!O45</f>
        <v>0</v>
      </c>
      <c r="O10" s="4" t="str">
        <f>'tiskopis 1'!P45</f>
        <v>y - x</v>
      </c>
      <c r="P10" s="4">
        <f>'tiskopis 1'!Q45</f>
        <v>0</v>
      </c>
      <c r="Q10" s="5"/>
    </row>
    <row r="11" spans="1:17" x14ac:dyDescent="0.2">
      <c r="A11" s="4">
        <f>'tiskopis 1'!B46</f>
        <v>0</v>
      </c>
      <c r="B11" s="4">
        <f>'tiskopis 1'!C46</f>
        <v>0</v>
      </c>
      <c r="C11" s="4" t="str">
        <f>'tiskopis 1'!D46</f>
        <v>mm</v>
      </c>
      <c r="D11" s="4">
        <f>'tiskopis 1'!E46</f>
        <v>0</v>
      </c>
      <c r="E11" s="4" t="str">
        <f>'tiskopis 1'!F46</f>
        <v>mm</v>
      </c>
      <c r="F11" s="4">
        <f>'tiskopis 1'!G46</f>
        <v>0</v>
      </c>
      <c r="G11" s="4" t="str">
        <f>'tiskopis 1'!H46</f>
        <v>ks</v>
      </c>
      <c r="H11" s="4">
        <f>'tiskopis 1'!I46</f>
        <v>0</v>
      </c>
      <c r="I11" s="4">
        <f>'tiskopis 1'!J46</f>
        <v>0</v>
      </c>
      <c r="J11" s="4">
        <f>'tiskopis 1'!K46</f>
        <v>0</v>
      </c>
      <c r="K11" s="4">
        <f>'tiskopis 1'!L46</f>
        <v>0</v>
      </c>
      <c r="L11" s="4">
        <f>'tiskopis 1'!M46</f>
        <v>0</v>
      </c>
      <c r="M11" s="4">
        <f>'tiskopis 1'!N46</f>
        <v>0</v>
      </c>
      <c r="N11" s="4">
        <f>'tiskopis 1'!O46</f>
        <v>0</v>
      </c>
      <c r="O11" s="4" t="str">
        <f>'tiskopis 1'!P46</f>
        <v>y - x</v>
      </c>
      <c r="P11" s="4">
        <f>'tiskopis 1'!Q46</f>
        <v>0</v>
      </c>
      <c r="Q11" s="5"/>
    </row>
    <row r="12" spans="1:17" x14ac:dyDescent="0.2">
      <c r="A12" s="4">
        <f>'tiskopis 1'!B47</f>
        <v>0</v>
      </c>
      <c r="B12" s="4">
        <f>'tiskopis 1'!C47</f>
        <v>0</v>
      </c>
      <c r="C12" s="4" t="str">
        <f>'tiskopis 1'!D47</f>
        <v>mm</v>
      </c>
      <c r="D12" s="4">
        <f>'tiskopis 1'!E47</f>
        <v>0</v>
      </c>
      <c r="E12" s="4" t="str">
        <f>'tiskopis 1'!F47</f>
        <v>mm</v>
      </c>
      <c r="F12" s="4">
        <f>'tiskopis 1'!G47</f>
        <v>0</v>
      </c>
      <c r="G12" s="4" t="str">
        <f>'tiskopis 1'!H47</f>
        <v>ks</v>
      </c>
      <c r="H12" s="4">
        <f>'tiskopis 1'!I47</f>
        <v>0</v>
      </c>
      <c r="I12" s="4">
        <f>'tiskopis 1'!J47</f>
        <v>0</v>
      </c>
      <c r="J12" s="4">
        <f>'tiskopis 1'!K47</f>
        <v>0</v>
      </c>
      <c r="K12" s="4">
        <f>'tiskopis 1'!L47</f>
        <v>0</v>
      </c>
      <c r="L12" s="4">
        <f>'tiskopis 1'!M47</f>
        <v>0</v>
      </c>
      <c r="M12" s="4">
        <f>'tiskopis 1'!N47</f>
        <v>0</v>
      </c>
      <c r="N12" s="4">
        <f>'tiskopis 1'!O47</f>
        <v>0</v>
      </c>
      <c r="O12" s="4" t="str">
        <f>'tiskopis 1'!P47</f>
        <v>y - x</v>
      </c>
      <c r="P12" s="4">
        <f>'tiskopis 1'!Q47</f>
        <v>0</v>
      </c>
      <c r="Q12" s="5"/>
    </row>
    <row r="13" spans="1:17" x14ac:dyDescent="0.2">
      <c r="A13" s="4">
        <f>'tiskopis 1'!B48</f>
        <v>0</v>
      </c>
      <c r="B13" s="4">
        <f>'tiskopis 1'!C48</f>
        <v>0</v>
      </c>
      <c r="C13" s="4" t="str">
        <f>'tiskopis 1'!D48</f>
        <v>mm</v>
      </c>
      <c r="D13" s="4">
        <f>'tiskopis 1'!E48</f>
        <v>0</v>
      </c>
      <c r="E13" s="4" t="str">
        <f>'tiskopis 1'!F48</f>
        <v>mm</v>
      </c>
      <c r="F13" s="4">
        <f>'tiskopis 1'!G48</f>
        <v>0</v>
      </c>
      <c r="G13" s="4" t="str">
        <f>'tiskopis 1'!H48</f>
        <v>ks</v>
      </c>
      <c r="H13" s="4">
        <f>'tiskopis 1'!I48</f>
        <v>0</v>
      </c>
      <c r="I13" s="4">
        <f>'tiskopis 1'!J48</f>
        <v>0</v>
      </c>
      <c r="J13" s="4">
        <f>'tiskopis 1'!K48</f>
        <v>0</v>
      </c>
      <c r="K13" s="4">
        <f>'tiskopis 1'!L48</f>
        <v>0</v>
      </c>
      <c r="L13" s="4">
        <f>'tiskopis 1'!M48</f>
        <v>0</v>
      </c>
      <c r="M13" s="4">
        <f>'tiskopis 1'!N48</f>
        <v>0</v>
      </c>
      <c r="N13" s="4">
        <f>'tiskopis 1'!O48</f>
        <v>0</v>
      </c>
      <c r="O13" s="4" t="str">
        <f>'tiskopis 1'!P48</f>
        <v>y - x</v>
      </c>
      <c r="P13" s="4">
        <f>'tiskopis 1'!Q48</f>
        <v>0</v>
      </c>
      <c r="Q13" s="5"/>
    </row>
    <row r="14" spans="1:17" x14ac:dyDescent="0.2">
      <c r="A14" s="4">
        <f>'tiskopis 1'!B49</f>
        <v>0</v>
      </c>
      <c r="B14" s="4">
        <f>'tiskopis 1'!C49</f>
        <v>0</v>
      </c>
      <c r="C14" s="4" t="str">
        <f>'tiskopis 1'!D49</f>
        <v>mm</v>
      </c>
      <c r="D14" s="4">
        <f>'tiskopis 1'!E49</f>
        <v>0</v>
      </c>
      <c r="E14" s="4" t="str">
        <f>'tiskopis 1'!F49</f>
        <v>mm</v>
      </c>
      <c r="F14" s="4">
        <f>'tiskopis 1'!G49</f>
        <v>0</v>
      </c>
      <c r="G14" s="4" t="str">
        <f>'tiskopis 1'!H49</f>
        <v>ks</v>
      </c>
      <c r="H14" s="4">
        <f>'tiskopis 1'!I49</f>
        <v>0</v>
      </c>
      <c r="I14" s="4">
        <f>'tiskopis 1'!J49</f>
        <v>0</v>
      </c>
      <c r="J14" s="4">
        <f>'tiskopis 1'!K49</f>
        <v>0</v>
      </c>
      <c r="K14" s="4">
        <f>'tiskopis 1'!L49</f>
        <v>0</v>
      </c>
      <c r="L14" s="4">
        <f>'tiskopis 1'!M49</f>
        <v>0</v>
      </c>
      <c r="M14" s="4">
        <f>'tiskopis 1'!N49</f>
        <v>0</v>
      </c>
      <c r="N14" s="4">
        <f>'tiskopis 1'!O49</f>
        <v>0</v>
      </c>
      <c r="O14" s="4" t="str">
        <f>'tiskopis 1'!P49</f>
        <v>y - x</v>
      </c>
      <c r="P14" s="4">
        <f>'tiskopis 1'!Q49</f>
        <v>0</v>
      </c>
      <c r="Q14" s="5"/>
    </row>
    <row r="15" spans="1:17" x14ac:dyDescent="0.2">
      <c r="A15" s="4">
        <f>'tiskopis 1'!B50</f>
        <v>0</v>
      </c>
      <c r="B15" s="4">
        <f>'tiskopis 1'!C50</f>
        <v>0</v>
      </c>
      <c r="C15" s="4" t="str">
        <f>'tiskopis 1'!D50</f>
        <v>mm</v>
      </c>
      <c r="D15" s="4">
        <f>'tiskopis 1'!E50</f>
        <v>0</v>
      </c>
      <c r="E15" s="4" t="str">
        <f>'tiskopis 1'!F50</f>
        <v>mm</v>
      </c>
      <c r="F15" s="4">
        <f>'tiskopis 1'!G50</f>
        <v>0</v>
      </c>
      <c r="G15" s="4" t="str">
        <f>'tiskopis 1'!H50</f>
        <v>ks</v>
      </c>
      <c r="H15" s="4">
        <f>'tiskopis 1'!I50</f>
        <v>0</v>
      </c>
      <c r="I15" s="4">
        <f>'tiskopis 1'!J50</f>
        <v>0</v>
      </c>
      <c r="J15" s="4">
        <f>'tiskopis 1'!K50</f>
        <v>0</v>
      </c>
      <c r="K15" s="4">
        <f>'tiskopis 1'!L50</f>
        <v>0</v>
      </c>
      <c r="L15" s="4">
        <f>'tiskopis 1'!M50</f>
        <v>0</v>
      </c>
      <c r="M15" s="4">
        <f>'tiskopis 1'!N50</f>
        <v>0</v>
      </c>
      <c r="N15" s="4">
        <f>'tiskopis 1'!O50</f>
        <v>0</v>
      </c>
      <c r="O15" s="4" t="str">
        <f>'tiskopis 1'!P50</f>
        <v>y - x</v>
      </c>
      <c r="P15" s="4">
        <f>'tiskopis 1'!Q50</f>
        <v>0</v>
      </c>
      <c r="Q15" s="5"/>
    </row>
    <row r="16" spans="1:17" x14ac:dyDescent="0.2">
      <c r="A16" s="4">
        <f>'tiskopis 1'!B51</f>
        <v>0</v>
      </c>
      <c r="B16" s="4">
        <f>'tiskopis 1'!C51</f>
        <v>0</v>
      </c>
      <c r="C16" s="4" t="str">
        <f>'tiskopis 1'!D51</f>
        <v>mm</v>
      </c>
      <c r="D16" s="4">
        <f>'tiskopis 1'!E51</f>
        <v>0</v>
      </c>
      <c r="E16" s="4" t="str">
        <f>'tiskopis 1'!F51</f>
        <v>mm</v>
      </c>
      <c r="F16" s="4">
        <f>'tiskopis 1'!G51</f>
        <v>0</v>
      </c>
      <c r="G16" s="4" t="str">
        <f>'tiskopis 1'!H51</f>
        <v>ks</v>
      </c>
      <c r="H16" s="4">
        <f>'tiskopis 1'!I51</f>
        <v>0</v>
      </c>
      <c r="I16" s="4">
        <f>'tiskopis 1'!J51</f>
        <v>0</v>
      </c>
      <c r="J16" s="4">
        <f>'tiskopis 1'!K51</f>
        <v>0</v>
      </c>
      <c r="K16" s="4">
        <f>'tiskopis 1'!L51</f>
        <v>0</v>
      </c>
      <c r="L16" s="4">
        <f>'tiskopis 1'!M51</f>
        <v>0</v>
      </c>
      <c r="M16" s="4">
        <f>'tiskopis 1'!N51</f>
        <v>0</v>
      </c>
      <c r="N16" s="4">
        <f>'tiskopis 1'!O51</f>
        <v>0</v>
      </c>
      <c r="O16" s="4" t="str">
        <f>'tiskopis 1'!P51</f>
        <v>y - x</v>
      </c>
      <c r="P16" s="4">
        <f>'tiskopis 1'!Q51</f>
        <v>0</v>
      </c>
      <c r="Q16" s="5"/>
    </row>
    <row r="17" spans="1:17" x14ac:dyDescent="0.2">
      <c r="A17" s="4">
        <f>'tiskopis 2'!B37</f>
        <v>0</v>
      </c>
      <c r="B17" s="4">
        <f>'tiskopis 2'!C37</f>
        <v>0</v>
      </c>
      <c r="C17" s="4" t="str">
        <f>'tiskopis 2'!D37</f>
        <v>mm</v>
      </c>
      <c r="D17" s="4">
        <f>'tiskopis 2'!E37</f>
        <v>0</v>
      </c>
      <c r="E17" s="4" t="str">
        <f>'tiskopis 2'!F37</f>
        <v>mm</v>
      </c>
      <c r="F17" s="4">
        <f>'tiskopis 2'!G37</f>
        <v>0</v>
      </c>
      <c r="G17" s="4" t="str">
        <f>'tiskopis 2'!H37</f>
        <v>ks</v>
      </c>
      <c r="H17" s="4">
        <f>'tiskopis 2'!I37</f>
        <v>0</v>
      </c>
      <c r="I17" s="4">
        <f>'tiskopis 2'!J37</f>
        <v>0</v>
      </c>
      <c r="J17" s="4">
        <f>'tiskopis 2'!K37</f>
        <v>0</v>
      </c>
      <c r="K17" s="4">
        <f>'tiskopis 2'!L37</f>
        <v>0</v>
      </c>
      <c r="L17" s="4">
        <f>'tiskopis 2'!M37</f>
        <v>0</v>
      </c>
      <c r="M17" s="4">
        <f>'tiskopis 2'!N37</f>
        <v>0</v>
      </c>
      <c r="N17" s="4">
        <f>'tiskopis 2'!O37</f>
        <v>0</v>
      </c>
      <c r="O17" s="4" t="str">
        <f>'tiskopis 2'!P37</f>
        <v>y - x</v>
      </c>
      <c r="P17" s="4">
        <f>'tiskopis 2'!Q37</f>
        <v>0</v>
      </c>
      <c r="Q17" s="5"/>
    </row>
    <row r="18" spans="1:17" x14ac:dyDescent="0.2">
      <c r="A18" s="4">
        <f>'tiskopis 2'!B38</f>
        <v>0</v>
      </c>
      <c r="B18" s="4">
        <f>'tiskopis 2'!C38</f>
        <v>0</v>
      </c>
      <c r="C18" s="4" t="str">
        <f>'tiskopis 2'!D38</f>
        <v>mm</v>
      </c>
      <c r="D18" s="4">
        <f>'tiskopis 2'!E38</f>
        <v>0</v>
      </c>
      <c r="E18" s="4" t="str">
        <f>'tiskopis 2'!F38</f>
        <v>mm</v>
      </c>
      <c r="F18" s="4">
        <f>'tiskopis 2'!G38</f>
        <v>0</v>
      </c>
      <c r="G18" s="4" t="str">
        <f>'tiskopis 2'!H38</f>
        <v>ks</v>
      </c>
      <c r="H18" s="4">
        <f>'tiskopis 2'!I38</f>
        <v>0</v>
      </c>
      <c r="I18" s="4">
        <f>'tiskopis 2'!J38</f>
        <v>0</v>
      </c>
      <c r="J18" s="4">
        <f>'tiskopis 2'!K38</f>
        <v>0</v>
      </c>
      <c r="K18" s="4">
        <f>'tiskopis 2'!L38</f>
        <v>0</v>
      </c>
      <c r="L18" s="4">
        <f>'tiskopis 2'!M38</f>
        <v>0</v>
      </c>
      <c r="M18" s="4">
        <f>'tiskopis 2'!N38</f>
        <v>0</v>
      </c>
      <c r="N18" s="4">
        <f>'tiskopis 2'!O38</f>
        <v>0</v>
      </c>
      <c r="O18" s="4" t="str">
        <f>'tiskopis 2'!P38</f>
        <v>y - x</v>
      </c>
      <c r="P18" s="4">
        <f>'tiskopis 2'!Q38</f>
        <v>0</v>
      </c>
      <c r="Q18" s="5"/>
    </row>
    <row r="19" spans="1:17" x14ac:dyDescent="0.2">
      <c r="A19" s="4">
        <f>'tiskopis 2'!B39</f>
        <v>0</v>
      </c>
      <c r="B19" s="4">
        <f>'tiskopis 2'!C39</f>
        <v>0</v>
      </c>
      <c r="C19" s="4" t="str">
        <f>'tiskopis 2'!D39</f>
        <v>mm</v>
      </c>
      <c r="D19" s="4">
        <f>'tiskopis 2'!E39</f>
        <v>0</v>
      </c>
      <c r="E19" s="4" t="str">
        <f>'tiskopis 2'!F39</f>
        <v>mm</v>
      </c>
      <c r="F19" s="4">
        <f>'tiskopis 2'!G39</f>
        <v>0</v>
      </c>
      <c r="G19" s="4" t="str">
        <f>'tiskopis 2'!H39</f>
        <v>ks</v>
      </c>
      <c r="H19" s="4">
        <f>'tiskopis 2'!I39</f>
        <v>0</v>
      </c>
      <c r="I19" s="4">
        <f>'tiskopis 2'!J39</f>
        <v>0</v>
      </c>
      <c r="J19" s="4">
        <f>'tiskopis 2'!K39</f>
        <v>0</v>
      </c>
      <c r="K19" s="4">
        <f>'tiskopis 2'!L39</f>
        <v>0</v>
      </c>
      <c r="L19" s="4">
        <f>'tiskopis 2'!M39</f>
        <v>0</v>
      </c>
      <c r="M19" s="4">
        <f>'tiskopis 2'!N39</f>
        <v>0</v>
      </c>
      <c r="N19" s="4">
        <f>'tiskopis 2'!O39</f>
        <v>0</v>
      </c>
      <c r="O19" s="4" t="str">
        <f>'tiskopis 2'!P39</f>
        <v>y - x</v>
      </c>
      <c r="P19" s="4">
        <f>'tiskopis 2'!Q39</f>
        <v>0</v>
      </c>
      <c r="Q19" s="5"/>
    </row>
    <row r="20" spans="1:17" x14ac:dyDescent="0.2">
      <c r="A20" s="4">
        <f>'tiskopis 2'!B40</f>
        <v>0</v>
      </c>
      <c r="B20" s="4">
        <f>'tiskopis 2'!C40</f>
        <v>0</v>
      </c>
      <c r="C20" s="4" t="str">
        <f>'tiskopis 2'!D40</f>
        <v>mm</v>
      </c>
      <c r="D20" s="4">
        <f>'tiskopis 2'!E40</f>
        <v>0</v>
      </c>
      <c r="E20" s="4" t="str">
        <f>'tiskopis 2'!F40</f>
        <v>mm</v>
      </c>
      <c r="F20" s="4">
        <f>'tiskopis 2'!G40</f>
        <v>0</v>
      </c>
      <c r="G20" s="4" t="str">
        <f>'tiskopis 2'!H40</f>
        <v>ks</v>
      </c>
      <c r="H20" s="4">
        <f>'tiskopis 2'!I40</f>
        <v>0</v>
      </c>
      <c r="I20" s="4">
        <f>'tiskopis 2'!J40</f>
        <v>0</v>
      </c>
      <c r="J20" s="4">
        <f>'tiskopis 2'!K40</f>
        <v>0</v>
      </c>
      <c r="K20" s="4">
        <f>'tiskopis 2'!L40</f>
        <v>0</v>
      </c>
      <c r="L20" s="4">
        <f>'tiskopis 2'!M40</f>
        <v>0</v>
      </c>
      <c r="M20" s="4">
        <f>'tiskopis 2'!N40</f>
        <v>0</v>
      </c>
      <c r="N20" s="4">
        <f>'tiskopis 2'!O40</f>
        <v>0</v>
      </c>
      <c r="O20" s="4" t="str">
        <f>'tiskopis 2'!P40</f>
        <v>y - x</v>
      </c>
      <c r="P20" s="4">
        <f>'tiskopis 2'!Q40</f>
        <v>0</v>
      </c>
      <c r="Q20" s="5"/>
    </row>
    <row r="21" spans="1:17" x14ac:dyDescent="0.2">
      <c r="A21" s="4">
        <f>'tiskopis 2'!B41</f>
        <v>0</v>
      </c>
      <c r="B21" s="4">
        <f>'tiskopis 2'!C41</f>
        <v>0</v>
      </c>
      <c r="C21" s="4" t="str">
        <f>'tiskopis 2'!D41</f>
        <v>mm</v>
      </c>
      <c r="D21" s="4">
        <f>'tiskopis 2'!E41</f>
        <v>0</v>
      </c>
      <c r="E21" s="4" t="str">
        <f>'tiskopis 2'!F41</f>
        <v>mm</v>
      </c>
      <c r="F21" s="4">
        <f>'tiskopis 2'!G41</f>
        <v>0</v>
      </c>
      <c r="G21" s="4" t="str">
        <f>'tiskopis 2'!H41</f>
        <v>ks</v>
      </c>
      <c r="H21" s="4">
        <f>'tiskopis 2'!I41</f>
        <v>0</v>
      </c>
      <c r="I21" s="4">
        <f>'tiskopis 2'!J41</f>
        <v>0</v>
      </c>
      <c r="J21" s="4">
        <f>'tiskopis 2'!K41</f>
        <v>0</v>
      </c>
      <c r="K21" s="4">
        <f>'tiskopis 2'!L41</f>
        <v>0</v>
      </c>
      <c r="L21" s="4">
        <f>'tiskopis 2'!M41</f>
        <v>0</v>
      </c>
      <c r="M21" s="4">
        <f>'tiskopis 2'!N41</f>
        <v>0</v>
      </c>
      <c r="N21" s="4">
        <f>'tiskopis 2'!O41</f>
        <v>0</v>
      </c>
      <c r="O21" s="4" t="str">
        <f>'tiskopis 2'!P41</f>
        <v>y - x</v>
      </c>
      <c r="P21" s="4">
        <f>'tiskopis 2'!Q41</f>
        <v>0</v>
      </c>
      <c r="Q21" s="5"/>
    </row>
    <row r="22" spans="1:17" x14ac:dyDescent="0.2">
      <c r="A22" s="4">
        <f>'tiskopis 2'!B42</f>
        <v>0</v>
      </c>
      <c r="B22" s="4">
        <f>'tiskopis 2'!C42</f>
        <v>0</v>
      </c>
      <c r="C22" s="4" t="str">
        <f>'tiskopis 2'!D42</f>
        <v>mm</v>
      </c>
      <c r="D22" s="4">
        <f>'tiskopis 2'!E42</f>
        <v>0</v>
      </c>
      <c r="E22" s="4" t="str">
        <f>'tiskopis 2'!F42</f>
        <v>mm</v>
      </c>
      <c r="F22" s="4">
        <f>'tiskopis 2'!G42</f>
        <v>0</v>
      </c>
      <c r="G22" s="4" t="str">
        <f>'tiskopis 2'!H42</f>
        <v>ks</v>
      </c>
      <c r="H22" s="4">
        <f>'tiskopis 2'!I42</f>
        <v>0</v>
      </c>
      <c r="I22" s="4">
        <f>'tiskopis 2'!J42</f>
        <v>0</v>
      </c>
      <c r="J22" s="4">
        <f>'tiskopis 2'!K42</f>
        <v>0</v>
      </c>
      <c r="K22" s="4">
        <f>'tiskopis 2'!L42</f>
        <v>0</v>
      </c>
      <c r="L22" s="4">
        <f>'tiskopis 2'!M42</f>
        <v>0</v>
      </c>
      <c r="M22" s="4">
        <f>'tiskopis 2'!N42</f>
        <v>0</v>
      </c>
      <c r="N22" s="4">
        <f>'tiskopis 2'!O42</f>
        <v>0</v>
      </c>
      <c r="O22" s="4" t="str">
        <f>'tiskopis 2'!P42</f>
        <v>y - x</v>
      </c>
      <c r="P22" s="4">
        <f>'tiskopis 2'!Q42</f>
        <v>0</v>
      </c>
      <c r="Q22" s="5"/>
    </row>
    <row r="23" spans="1:17" x14ac:dyDescent="0.2">
      <c r="A23" s="4">
        <f>'tiskopis 2'!B43</f>
        <v>0</v>
      </c>
      <c r="B23" s="4">
        <f>'tiskopis 2'!C43</f>
        <v>0</v>
      </c>
      <c r="C23" s="4" t="str">
        <f>'tiskopis 2'!D43</f>
        <v>mm</v>
      </c>
      <c r="D23" s="4">
        <f>'tiskopis 2'!E43</f>
        <v>0</v>
      </c>
      <c r="E23" s="4" t="str">
        <f>'tiskopis 2'!F43</f>
        <v>mm</v>
      </c>
      <c r="F23" s="4">
        <f>'tiskopis 2'!G43</f>
        <v>0</v>
      </c>
      <c r="G23" s="4" t="str">
        <f>'tiskopis 2'!H43</f>
        <v>ks</v>
      </c>
      <c r="H23" s="4">
        <f>'tiskopis 2'!I43</f>
        <v>0</v>
      </c>
      <c r="I23" s="4">
        <f>'tiskopis 2'!J43</f>
        <v>0</v>
      </c>
      <c r="J23" s="4">
        <f>'tiskopis 2'!K43</f>
        <v>0</v>
      </c>
      <c r="K23" s="4">
        <f>'tiskopis 2'!L43</f>
        <v>0</v>
      </c>
      <c r="L23" s="4">
        <f>'tiskopis 2'!M43</f>
        <v>0</v>
      </c>
      <c r="M23" s="4">
        <f>'tiskopis 2'!N43</f>
        <v>0</v>
      </c>
      <c r="N23" s="4">
        <f>'tiskopis 2'!O43</f>
        <v>0</v>
      </c>
      <c r="O23" s="4" t="str">
        <f>'tiskopis 2'!P43</f>
        <v>y - x</v>
      </c>
      <c r="P23" s="4">
        <f>'tiskopis 2'!Q43</f>
        <v>0</v>
      </c>
      <c r="Q23" s="5"/>
    </row>
    <row r="24" spans="1:17" x14ac:dyDescent="0.2">
      <c r="A24" s="4">
        <f>'tiskopis 2'!B44</f>
        <v>0</v>
      </c>
      <c r="B24" s="4">
        <f>'tiskopis 2'!C44</f>
        <v>0</v>
      </c>
      <c r="C24" s="4" t="str">
        <f>'tiskopis 2'!D44</f>
        <v>mm</v>
      </c>
      <c r="D24" s="4">
        <f>'tiskopis 2'!E44</f>
        <v>0</v>
      </c>
      <c r="E24" s="4" t="str">
        <f>'tiskopis 2'!F44</f>
        <v>mm</v>
      </c>
      <c r="F24" s="4">
        <f>'tiskopis 2'!G44</f>
        <v>0</v>
      </c>
      <c r="G24" s="4" t="str">
        <f>'tiskopis 2'!H44</f>
        <v>ks</v>
      </c>
      <c r="H24" s="4">
        <f>'tiskopis 2'!I44</f>
        <v>0</v>
      </c>
      <c r="I24" s="4">
        <f>'tiskopis 2'!J44</f>
        <v>0</v>
      </c>
      <c r="J24" s="4">
        <f>'tiskopis 2'!K44</f>
        <v>0</v>
      </c>
      <c r="K24" s="4">
        <f>'tiskopis 2'!L44</f>
        <v>0</v>
      </c>
      <c r="L24" s="4">
        <f>'tiskopis 2'!M44</f>
        <v>0</v>
      </c>
      <c r="M24" s="4">
        <f>'tiskopis 2'!N44</f>
        <v>0</v>
      </c>
      <c r="N24" s="4">
        <f>'tiskopis 2'!O44</f>
        <v>0</v>
      </c>
      <c r="O24" s="4" t="str">
        <f>'tiskopis 2'!P44</f>
        <v>y - x</v>
      </c>
      <c r="P24" s="4">
        <f>'tiskopis 2'!Q44</f>
        <v>0</v>
      </c>
      <c r="Q24" s="5"/>
    </row>
    <row r="25" spans="1:17" x14ac:dyDescent="0.2">
      <c r="A25" s="4">
        <f>'tiskopis 2'!B45</f>
        <v>0</v>
      </c>
      <c r="B25" s="4">
        <f>'tiskopis 2'!C45</f>
        <v>0</v>
      </c>
      <c r="C25" s="4" t="str">
        <f>'tiskopis 2'!D45</f>
        <v>mm</v>
      </c>
      <c r="D25" s="4">
        <f>'tiskopis 2'!E45</f>
        <v>0</v>
      </c>
      <c r="E25" s="4" t="str">
        <f>'tiskopis 2'!F45</f>
        <v>mm</v>
      </c>
      <c r="F25" s="4">
        <f>'tiskopis 2'!G45</f>
        <v>0</v>
      </c>
      <c r="G25" s="4" t="str">
        <f>'tiskopis 2'!H45</f>
        <v>ks</v>
      </c>
      <c r="H25" s="4">
        <f>'tiskopis 2'!I45</f>
        <v>0</v>
      </c>
      <c r="I25" s="4">
        <f>'tiskopis 2'!J45</f>
        <v>0</v>
      </c>
      <c r="J25" s="4">
        <f>'tiskopis 2'!K45</f>
        <v>0</v>
      </c>
      <c r="K25" s="4">
        <f>'tiskopis 2'!L45</f>
        <v>0</v>
      </c>
      <c r="L25" s="4">
        <f>'tiskopis 2'!M45</f>
        <v>0</v>
      </c>
      <c r="M25" s="4">
        <f>'tiskopis 2'!N45</f>
        <v>0</v>
      </c>
      <c r="N25" s="4">
        <f>'tiskopis 2'!O45</f>
        <v>0</v>
      </c>
      <c r="O25" s="4" t="str">
        <f>'tiskopis 2'!P45</f>
        <v>y - x</v>
      </c>
      <c r="P25" s="4">
        <f>'tiskopis 2'!Q45</f>
        <v>0</v>
      </c>
      <c r="Q25" s="5"/>
    </row>
    <row r="26" spans="1:17" x14ac:dyDescent="0.2">
      <c r="A26" s="4">
        <f>'tiskopis 2'!B46</f>
        <v>0</v>
      </c>
      <c r="B26" s="4">
        <f>'tiskopis 2'!C46</f>
        <v>0</v>
      </c>
      <c r="C26" s="4" t="str">
        <f>'tiskopis 2'!D46</f>
        <v>mm</v>
      </c>
      <c r="D26" s="4">
        <f>'tiskopis 2'!E46</f>
        <v>0</v>
      </c>
      <c r="E26" s="4" t="str">
        <f>'tiskopis 2'!F46</f>
        <v>mm</v>
      </c>
      <c r="F26" s="4">
        <f>'tiskopis 2'!G46</f>
        <v>0</v>
      </c>
      <c r="G26" s="4" t="str">
        <f>'tiskopis 2'!H46</f>
        <v>ks</v>
      </c>
      <c r="H26" s="4">
        <f>'tiskopis 2'!I46</f>
        <v>0</v>
      </c>
      <c r="I26" s="4">
        <f>'tiskopis 2'!J46</f>
        <v>0</v>
      </c>
      <c r="J26" s="4">
        <f>'tiskopis 2'!K46</f>
        <v>0</v>
      </c>
      <c r="K26" s="4">
        <f>'tiskopis 2'!L46</f>
        <v>0</v>
      </c>
      <c r="L26" s="4">
        <f>'tiskopis 2'!M46</f>
        <v>0</v>
      </c>
      <c r="M26" s="4">
        <f>'tiskopis 2'!N46</f>
        <v>0</v>
      </c>
      <c r="N26" s="4">
        <f>'tiskopis 2'!O46</f>
        <v>0</v>
      </c>
      <c r="O26" s="4" t="str">
        <f>'tiskopis 2'!P46</f>
        <v>y - x</v>
      </c>
      <c r="P26" s="4">
        <f>'tiskopis 2'!Q46</f>
        <v>0</v>
      </c>
      <c r="Q26" s="5"/>
    </row>
    <row r="27" spans="1:17" x14ac:dyDescent="0.2">
      <c r="A27" s="4">
        <f>'tiskopis 2'!B47</f>
        <v>0</v>
      </c>
      <c r="B27" s="4">
        <f>'tiskopis 2'!C47</f>
        <v>0</v>
      </c>
      <c r="C27" s="4" t="str">
        <f>'tiskopis 2'!D47</f>
        <v>mm</v>
      </c>
      <c r="D27" s="4">
        <f>'tiskopis 2'!E47</f>
        <v>0</v>
      </c>
      <c r="E27" s="4" t="str">
        <f>'tiskopis 2'!F47</f>
        <v>mm</v>
      </c>
      <c r="F27" s="4">
        <f>'tiskopis 2'!G47</f>
        <v>0</v>
      </c>
      <c r="G27" s="4" t="str">
        <f>'tiskopis 2'!H47</f>
        <v>ks</v>
      </c>
      <c r="H27" s="4">
        <f>'tiskopis 2'!I47</f>
        <v>0</v>
      </c>
      <c r="I27" s="4">
        <f>'tiskopis 2'!J47</f>
        <v>0</v>
      </c>
      <c r="J27" s="4">
        <f>'tiskopis 2'!K47</f>
        <v>0</v>
      </c>
      <c r="K27" s="4">
        <f>'tiskopis 2'!L47</f>
        <v>0</v>
      </c>
      <c r="L27" s="4">
        <f>'tiskopis 2'!M47</f>
        <v>0</v>
      </c>
      <c r="M27" s="4">
        <f>'tiskopis 2'!N47</f>
        <v>0</v>
      </c>
      <c r="N27" s="4">
        <f>'tiskopis 2'!O47</f>
        <v>0</v>
      </c>
      <c r="O27" s="4" t="str">
        <f>'tiskopis 2'!P47</f>
        <v>y - x</v>
      </c>
      <c r="P27" s="4">
        <f>'tiskopis 2'!Q47</f>
        <v>0</v>
      </c>
      <c r="Q27" s="5"/>
    </row>
    <row r="28" spans="1:17" x14ac:dyDescent="0.2">
      <c r="A28" s="4">
        <f>'tiskopis 2'!B48</f>
        <v>0</v>
      </c>
      <c r="B28" s="4">
        <f>'tiskopis 2'!C48</f>
        <v>0</v>
      </c>
      <c r="C28" s="4" t="str">
        <f>'tiskopis 2'!D48</f>
        <v>mm</v>
      </c>
      <c r="D28" s="4">
        <f>'tiskopis 2'!E48</f>
        <v>0</v>
      </c>
      <c r="E28" s="4" t="str">
        <f>'tiskopis 2'!F48</f>
        <v>mm</v>
      </c>
      <c r="F28" s="4">
        <f>'tiskopis 2'!G48</f>
        <v>0</v>
      </c>
      <c r="G28" s="4" t="str">
        <f>'tiskopis 2'!H48</f>
        <v>ks</v>
      </c>
      <c r="H28" s="4">
        <f>'tiskopis 2'!I48</f>
        <v>0</v>
      </c>
      <c r="I28" s="4">
        <f>'tiskopis 2'!J48</f>
        <v>0</v>
      </c>
      <c r="J28" s="4">
        <f>'tiskopis 2'!K48</f>
        <v>0</v>
      </c>
      <c r="K28" s="4">
        <f>'tiskopis 2'!L48</f>
        <v>0</v>
      </c>
      <c r="L28" s="4">
        <f>'tiskopis 2'!M48</f>
        <v>0</v>
      </c>
      <c r="M28" s="4">
        <f>'tiskopis 2'!N48</f>
        <v>0</v>
      </c>
      <c r="N28" s="4">
        <f>'tiskopis 2'!O48</f>
        <v>0</v>
      </c>
      <c r="O28" s="4" t="str">
        <f>'tiskopis 2'!P48</f>
        <v>y - x</v>
      </c>
      <c r="P28" s="4">
        <f>'tiskopis 2'!Q48</f>
        <v>0</v>
      </c>
      <c r="Q28" s="5"/>
    </row>
    <row r="29" spans="1:17" x14ac:dyDescent="0.2">
      <c r="A29" s="4">
        <f>'tiskopis 2'!B49</f>
        <v>0</v>
      </c>
      <c r="B29" s="4">
        <f>'tiskopis 2'!C49</f>
        <v>0</v>
      </c>
      <c r="C29" s="4" t="str">
        <f>'tiskopis 2'!D49</f>
        <v>mm</v>
      </c>
      <c r="D29" s="4">
        <f>'tiskopis 2'!E49</f>
        <v>0</v>
      </c>
      <c r="E29" s="4" t="str">
        <f>'tiskopis 2'!F49</f>
        <v>mm</v>
      </c>
      <c r="F29" s="4">
        <f>'tiskopis 2'!G49</f>
        <v>0</v>
      </c>
      <c r="G29" s="4" t="str">
        <f>'tiskopis 2'!H49</f>
        <v>ks</v>
      </c>
      <c r="H29" s="4">
        <f>'tiskopis 2'!I49</f>
        <v>0</v>
      </c>
      <c r="I29" s="4">
        <f>'tiskopis 2'!J49</f>
        <v>0</v>
      </c>
      <c r="J29" s="4">
        <f>'tiskopis 2'!K49</f>
        <v>0</v>
      </c>
      <c r="K29" s="4">
        <f>'tiskopis 2'!L49</f>
        <v>0</v>
      </c>
      <c r="L29" s="4">
        <f>'tiskopis 2'!M49</f>
        <v>0</v>
      </c>
      <c r="M29" s="4">
        <f>'tiskopis 2'!N49</f>
        <v>0</v>
      </c>
      <c r="N29" s="4">
        <f>'tiskopis 2'!O49</f>
        <v>0</v>
      </c>
      <c r="O29" s="4" t="str">
        <f>'tiskopis 2'!P49</f>
        <v>y - x</v>
      </c>
      <c r="P29" s="4">
        <f>'tiskopis 2'!Q49</f>
        <v>0</v>
      </c>
      <c r="Q29" s="5"/>
    </row>
    <row r="30" spans="1:17" x14ac:dyDescent="0.2">
      <c r="A30" s="4">
        <f>'tiskopis 2'!B50</f>
        <v>0</v>
      </c>
      <c r="B30" s="4">
        <f>'tiskopis 2'!C50</f>
        <v>0</v>
      </c>
      <c r="C30" s="4" t="str">
        <f>'tiskopis 2'!D50</f>
        <v>mm</v>
      </c>
      <c r="D30" s="4">
        <f>'tiskopis 2'!E50</f>
        <v>0</v>
      </c>
      <c r="E30" s="4" t="str">
        <f>'tiskopis 2'!F50</f>
        <v>mm</v>
      </c>
      <c r="F30" s="4">
        <f>'tiskopis 2'!G50</f>
        <v>0</v>
      </c>
      <c r="G30" s="4" t="str">
        <f>'tiskopis 2'!H50</f>
        <v>ks</v>
      </c>
      <c r="H30" s="4">
        <f>'tiskopis 2'!I50</f>
        <v>0</v>
      </c>
      <c r="I30" s="4">
        <f>'tiskopis 2'!J50</f>
        <v>0</v>
      </c>
      <c r="J30" s="4">
        <f>'tiskopis 2'!K50</f>
        <v>0</v>
      </c>
      <c r="K30" s="4">
        <f>'tiskopis 2'!L50</f>
        <v>0</v>
      </c>
      <c r="L30" s="4">
        <f>'tiskopis 2'!M50</f>
        <v>0</v>
      </c>
      <c r="M30" s="4">
        <f>'tiskopis 2'!N50</f>
        <v>0</v>
      </c>
      <c r="N30" s="4">
        <f>'tiskopis 2'!O50</f>
        <v>0</v>
      </c>
      <c r="O30" s="4" t="str">
        <f>'tiskopis 2'!P50</f>
        <v>y - x</v>
      </c>
      <c r="P30" s="4">
        <f>'tiskopis 2'!Q50</f>
        <v>0</v>
      </c>
      <c r="Q30" s="5"/>
    </row>
    <row r="31" spans="1:17" x14ac:dyDescent="0.2">
      <c r="A31" s="4">
        <f>'tiskopis 2'!B51</f>
        <v>0</v>
      </c>
      <c r="B31" s="4">
        <f>'tiskopis 2'!C51</f>
        <v>0</v>
      </c>
      <c r="C31" s="4" t="str">
        <f>'tiskopis 2'!D51</f>
        <v>mm</v>
      </c>
      <c r="D31" s="4">
        <f>'tiskopis 2'!E51</f>
        <v>0</v>
      </c>
      <c r="E31" s="4" t="str">
        <f>'tiskopis 2'!F51</f>
        <v>mm</v>
      </c>
      <c r="F31" s="4">
        <f>'tiskopis 2'!G51</f>
        <v>0</v>
      </c>
      <c r="G31" s="4" t="str">
        <f>'tiskopis 2'!H51</f>
        <v>ks</v>
      </c>
      <c r="H31" s="4">
        <f>'tiskopis 2'!I51</f>
        <v>0</v>
      </c>
      <c r="I31" s="4">
        <f>'tiskopis 2'!J51</f>
        <v>0</v>
      </c>
      <c r="J31" s="4">
        <f>'tiskopis 2'!K51</f>
        <v>0</v>
      </c>
      <c r="K31" s="4">
        <f>'tiskopis 2'!L51</f>
        <v>0</v>
      </c>
      <c r="L31" s="4">
        <f>'tiskopis 2'!M51</f>
        <v>0</v>
      </c>
      <c r="M31" s="4">
        <f>'tiskopis 2'!N51</f>
        <v>0</v>
      </c>
      <c r="N31" s="4">
        <f>'tiskopis 2'!O51</f>
        <v>0</v>
      </c>
      <c r="O31" s="4" t="str">
        <f>'tiskopis 2'!P51</f>
        <v>y - x</v>
      </c>
      <c r="P31" s="4">
        <f>'tiskopis 2'!Q51</f>
        <v>0</v>
      </c>
      <c r="Q31" s="5"/>
    </row>
    <row r="32" spans="1:17" x14ac:dyDescent="0.2">
      <c r="A32" s="4">
        <f>'tiskopis 3'!B37</f>
        <v>0</v>
      </c>
      <c r="B32" s="4">
        <f>'tiskopis 3'!C37</f>
        <v>0</v>
      </c>
      <c r="C32" s="4" t="str">
        <f>'tiskopis 3'!D37</f>
        <v>mm</v>
      </c>
      <c r="D32" s="4">
        <f>'tiskopis 3'!E37</f>
        <v>0</v>
      </c>
      <c r="E32" s="4" t="str">
        <f>'tiskopis 3'!F37</f>
        <v>mm</v>
      </c>
      <c r="F32" s="4">
        <f>'tiskopis 3'!G37</f>
        <v>0</v>
      </c>
      <c r="G32" s="4" t="str">
        <f>'tiskopis 3'!H37</f>
        <v>ks</v>
      </c>
      <c r="H32" s="4">
        <f>'tiskopis 3'!I37</f>
        <v>0</v>
      </c>
      <c r="I32" s="4">
        <f>'tiskopis 3'!J37</f>
        <v>0</v>
      </c>
      <c r="J32" s="4">
        <f>'tiskopis 3'!K37</f>
        <v>0</v>
      </c>
      <c r="K32" s="4">
        <f>'tiskopis 3'!L37</f>
        <v>0</v>
      </c>
      <c r="L32" s="4">
        <f>'tiskopis 3'!M37</f>
        <v>0</v>
      </c>
      <c r="M32" s="4">
        <f>'tiskopis 3'!N37</f>
        <v>0</v>
      </c>
      <c r="N32" s="4">
        <f>'tiskopis 3'!O37</f>
        <v>0</v>
      </c>
      <c r="O32" s="4" t="str">
        <f>'tiskopis 3'!P37</f>
        <v>y - x</v>
      </c>
      <c r="P32" s="4">
        <f>'tiskopis 3'!Q37</f>
        <v>0</v>
      </c>
      <c r="Q32" s="5"/>
    </row>
    <row r="33" spans="1:17" x14ac:dyDescent="0.2">
      <c r="A33" s="4">
        <f>'tiskopis 3'!B38</f>
        <v>0</v>
      </c>
      <c r="B33" s="4">
        <f>'tiskopis 3'!C38</f>
        <v>0</v>
      </c>
      <c r="C33" s="4" t="str">
        <f>'tiskopis 3'!D38</f>
        <v>mm</v>
      </c>
      <c r="D33" s="4">
        <f>'tiskopis 3'!E38</f>
        <v>0</v>
      </c>
      <c r="E33" s="4" t="str">
        <f>'tiskopis 3'!F38</f>
        <v>mm</v>
      </c>
      <c r="F33" s="4">
        <f>'tiskopis 3'!G38</f>
        <v>0</v>
      </c>
      <c r="G33" s="4" t="str">
        <f>'tiskopis 3'!H38</f>
        <v>ks</v>
      </c>
      <c r="H33" s="4">
        <f>'tiskopis 3'!I38</f>
        <v>0</v>
      </c>
      <c r="I33" s="4">
        <f>'tiskopis 3'!J38</f>
        <v>0</v>
      </c>
      <c r="J33" s="4">
        <f>'tiskopis 3'!K38</f>
        <v>0</v>
      </c>
      <c r="K33" s="4">
        <f>'tiskopis 3'!L38</f>
        <v>0</v>
      </c>
      <c r="L33" s="4">
        <f>'tiskopis 3'!M38</f>
        <v>0</v>
      </c>
      <c r="M33" s="4">
        <f>'tiskopis 3'!N38</f>
        <v>0</v>
      </c>
      <c r="N33" s="4">
        <f>'tiskopis 3'!O38</f>
        <v>0</v>
      </c>
      <c r="O33" s="4" t="str">
        <f>'tiskopis 3'!P38</f>
        <v>y - x</v>
      </c>
      <c r="P33" s="4">
        <f>'tiskopis 3'!Q38</f>
        <v>0</v>
      </c>
      <c r="Q33" s="5"/>
    </row>
    <row r="34" spans="1:17" x14ac:dyDescent="0.2">
      <c r="A34" s="4">
        <f>'tiskopis 3'!B39</f>
        <v>0</v>
      </c>
      <c r="B34" s="4">
        <f>'tiskopis 3'!C39</f>
        <v>0</v>
      </c>
      <c r="C34" s="4" t="str">
        <f>'tiskopis 3'!D39</f>
        <v>mm</v>
      </c>
      <c r="D34" s="4">
        <f>'tiskopis 3'!E39</f>
        <v>0</v>
      </c>
      <c r="E34" s="4" t="str">
        <f>'tiskopis 3'!F39</f>
        <v>mm</v>
      </c>
      <c r="F34" s="4">
        <f>'tiskopis 3'!G39</f>
        <v>0</v>
      </c>
      <c r="G34" s="4" t="str">
        <f>'tiskopis 3'!H39</f>
        <v>ks</v>
      </c>
      <c r="H34" s="4">
        <f>'tiskopis 3'!I39</f>
        <v>0</v>
      </c>
      <c r="I34" s="4">
        <f>'tiskopis 3'!J39</f>
        <v>0</v>
      </c>
      <c r="J34" s="4">
        <f>'tiskopis 3'!K39</f>
        <v>0</v>
      </c>
      <c r="K34" s="4">
        <f>'tiskopis 3'!L39</f>
        <v>0</v>
      </c>
      <c r="L34" s="4">
        <f>'tiskopis 3'!M39</f>
        <v>0</v>
      </c>
      <c r="M34" s="4">
        <f>'tiskopis 3'!N39</f>
        <v>0</v>
      </c>
      <c r="N34" s="4">
        <f>'tiskopis 3'!O39</f>
        <v>0</v>
      </c>
      <c r="O34" s="4" t="str">
        <f>'tiskopis 3'!P39</f>
        <v>y - x</v>
      </c>
      <c r="P34" s="4">
        <f>'tiskopis 3'!Q39</f>
        <v>0</v>
      </c>
      <c r="Q34" s="5"/>
    </row>
    <row r="35" spans="1:17" x14ac:dyDescent="0.2">
      <c r="A35" s="4">
        <f>'tiskopis 3'!B40</f>
        <v>0</v>
      </c>
      <c r="B35" s="4">
        <f>'tiskopis 3'!C40</f>
        <v>0</v>
      </c>
      <c r="C35" s="4" t="str">
        <f>'tiskopis 3'!D40</f>
        <v>mm</v>
      </c>
      <c r="D35" s="4">
        <f>'tiskopis 3'!E40</f>
        <v>0</v>
      </c>
      <c r="E35" s="4" t="str">
        <f>'tiskopis 3'!F40</f>
        <v>mm</v>
      </c>
      <c r="F35" s="4">
        <f>'tiskopis 3'!G40</f>
        <v>0</v>
      </c>
      <c r="G35" s="4" t="str">
        <f>'tiskopis 3'!H40</f>
        <v>ks</v>
      </c>
      <c r="H35" s="4">
        <f>'tiskopis 3'!I40</f>
        <v>0</v>
      </c>
      <c r="I35" s="4">
        <f>'tiskopis 3'!J40</f>
        <v>0</v>
      </c>
      <c r="J35" s="4">
        <f>'tiskopis 3'!K40</f>
        <v>0</v>
      </c>
      <c r="K35" s="4">
        <f>'tiskopis 3'!L40</f>
        <v>0</v>
      </c>
      <c r="L35" s="4">
        <f>'tiskopis 3'!M40</f>
        <v>0</v>
      </c>
      <c r="M35" s="4">
        <f>'tiskopis 3'!N40</f>
        <v>0</v>
      </c>
      <c r="N35" s="4">
        <f>'tiskopis 3'!O40</f>
        <v>0</v>
      </c>
      <c r="O35" s="4" t="str">
        <f>'tiskopis 3'!P40</f>
        <v>y - x</v>
      </c>
      <c r="P35" s="4">
        <f>'tiskopis 3'!Q40</f>
        <v>0</v>
      </c>
      <c r="Q35" s="5"/>
    </row>
    <row r="36" spans="1:17" x14ac:dyDescent="0.2">
      <c r="A36" s="4">
        <f>'tiskopis 3'!B41</f>
        <v>0</v>
      </c>
      <c r="B36" s="4">
        <f>'tiskopis 3'!C41</f>
        <v>0</v>
      </c>
      <c r="C36" s="4" t="str">
        <f>'tiskopis 3'!D41</f>
        <v>mm</v>
      </c>
      <c r="D36" s="4">
        <f>'tiskopis 3'!E41</f>
        <v>0</v>
      </c>
      <c r="E36" s="4" t="str">
        <f>'tiskopis 3'!F41</f>
        <v>mm</v>
      </c>
      <c r="F36" s="4">
        <f>'tiskopis 3'!G41</f>
        <v>0</v>
      </c>
      <c r="G36" s="4" t="str">
        <f>'tiskopis 3'!H41</f>
        <v>ks</v>
      </c>
      <c r="H36" s="4">
        <f>'tiskopis 3'!I41</f>
        <v>0</v>
      </c>
      <c r="I36" s="4">
        <f>'tiskopis 3'!J41</f>
        <v>0</v>
      </c>
      <c r="J36" s="4">
        <f>'tiskopis 3'!K41</f>
        <v>0</v>
      </c>
      <c r="K36" s="4">
        <f>'tiskopis 3'!L41</f>
        <v>0</v>
      </c>
      <c r="L36" s="4">
        <f>'tiskopis 3'!M41</f>
        <v>0</v>
      </c>
      <c r="M36" s="4">
        <f>'tiskopis 3'!N41</f>
        <v>0</v>
      </c>
      <c r="N36" s="4">
        <f>'tiskopis 3'!O41</f>
        <v>0</v>
      </c>
      <c r="O36" s="4" t="str">
        <f>'tiskopis 3'!P41</f>
        <v>y - x</v>
      </c>
      <c r="P36" s="4">
        <f>'tiskopis 3'!Q41</f>
        <v>0</v>
      </c>
      <c r="Q36" s="5"/>
    </row>
    <row r="37" spans="1:17" x14ac:dyDescent="0.2">
      <c r="A37" s="4">
        <f>'tiskopis 3'!B42</f>
        <v>0</v>
      </c>
      <c r="B37" s="4">
        <f>'tiskopis 3'!C42</f>
        <v>0</v>
      </c>
      <c r="C37" s="4" t="str">
        <f>'tiskopis 3'!D42</f>
        <v>mm</v>
      </c>
      <c r="D37" s="4">
        <f>'tiskopis 3'!E42</f>
        <v>0</v>
      </c>
      <c r="E37" s="4" t="str">
        <f>'tiskopis 3'!F42</f>
        <v>mm</v>
      </c>
      <c r="F37" s="4">
        <f>'tiskopis 3'!G42</f>
        <v>0</v>
      </c>
      <c r="G37" s="4" t="str">
        <f>'tiskopis 3'!H42</f>
        <v>ks</v>
      </c>
      <c r="H37" s="4">
        <f>'tiskopis 3'!I42</f>
        <v>0</v>
      </c>
      <c r="I37" s="4">
        <f>'tiskopis 3'!J42</f>
        <v>0</v>
      </c>
      <c r="J37" s="4">
        <f>'tiskopis 3'!K42</f>
        <v>0</v>
      </c>
      <c r="K37" s="4">
        <f>'tiskopis 3'!L42</f>
        <v>0</v>
      </c>
      <c r="L37" s="4">
        <f>'tiskopis 3'!M42</f>
        <v>0</v>
      </c>
      <c r="M37" s="4">
        <f>'tiskopis 3'!N42</f>
        <v>0</v>
      </c>
      <c r="N37" s="4">
        <f>'tiskopis 3'!O42</f>
        <v>0</v>
      </c>
      <c r="O37" s="4" t="str">
        <f>'tiskopis 3'!P42</f>
        <v>y - x</v>
      </c>
      <c r="P37" s="4">
        <f>'tiskopis 3'!Q42</f>
        <v>0</v>
      </c>
      <c r="Q37" s="5"/>
    </row>
    <row r="38" spans="1:17" x14ac:dyDescent="0.2">
      <c r="A38" s="4">
        <f>'tiskopis 3'!B43</f>
        <v>0</v>
      </c>
      <c r="B38" s="4">
        <f>'tiskopis 3'!C43</f>
        <v>0</v>
      </c>
      <c r="C38" s="4" t="str">
        <f>'tiskopis 3'!D43</f>
        <v>mm</v>
      </c>
      <c r="D38" s="4">
        <f>'tiskopis 3'!E43</f>
        <v>0</v>
      </c>
      <c r="E38" s="4" t="str">
        <f>'tiskopis 3'!F43</f>
        <v>mm</v>
      </c>
      <c r="F38" s="4">
        <f>'tiskopis 3'!G43</f>
        <v>0</v>
      </c>
      <c r="G38" s="4" t="str">
        <f>'tiskopis 3'!H43</f>
        <v>ks</v>
      </c>
      <c r="H38" s="4">
        <f>'tiskopis 3'!I43</f>
        <v>0</v>
      </c>
      <c r="I38" s="4">
        <f>'tiskopis 3'!J43</f>
        <v>0</v>
      </c>
      <c r="J38" s="4">
        <f>'tiskopis 3'!K43</f>
        <v>0</v>
      </c>
      <c r="K38" s="4">
        <f>'tiskopis 3'!L43</f>
        <v>0</v>
      </c>
      <c r="L38" s="4">
        <f>'tiskopis 3'!M43</f>
        <v>0</v>
      </c>
      <c r="M38" s="4">
        <f>'tiskopis 3'!N43</f>
        <v>0</v>
      </c>
      <c r="N38" s="4">
        <f>'tiskopis 3'!O43</f>
        <v>0</v>
      </c>
      <c r="O38" s="4" t="str">
        <f>'tiskopis 3'!P43</f>
        <v>y - x</v>
      </c>
      <c r="P38" s="4">
        <f>'tiskopis 3'!Q43</f>
        <v>0</v>
      </c>
      <c r="Q38" s="5"/>
    </row>
    <row r="39" spans="1:17" x14ac:dyDescent="0.2">
      <c r="A39" s="4">
        <f>'tiskopis 3'!B44</f>
        <v>0</v>
      </c>
      <c r="B39" s="4">
        <f>'tiskopis 3'!C44</f>
        <v>0</v>
      </c>
      <c r="C39" s="4" t="str">
        <f>'tiskopis 3'!D44</f>
        <v>mm</v>
      </c>
      <c r="D39" s="4">
        <f>'tiskopis 3'!E44</f>
        <v>0</v>
      </c>
      <c r="E39" s="4" t="str">
        <f>'tiskopis 3'!F44</f>
        <v>mm</v>
      </c>
      <c r="F39" s="4">
        <f>'tiskopis 3'!G44</f>
        <v>0</v>
      </c>
      <c r="G39" s="4" t="str">
        <f>'tiskopis 3'!H44</f>
        <v>ks</v>
      </c>
      <c r="H39" s="4">
        <f>'tiskopis 3'!I44</f>
        <v>0</v>
      </c>
      <c r="I39" s="4">
        <f>'tiskopis 3'!J44</f>
        <v>0</v>
      </c>
      <c r="J39" s="4">
        <f>'tiskopis 3'!K44</f>
        <v>0</v>
      </c>
      <c r="K39" s="4">
        <f>'tiskopis 3'!L44</f>
        <v>0</v>
      </c>
      <c r="L39" s="4">
        <f>'tiskopis 3'!M44</f>
        <v>0</v>
      </c>
      <c r="M39" s="4">
        <f>'tiskopis 3'!N44</f>
        <v>0</v>
      </c>
      <c r="N39" s="4">
        <f>'tiskopis 3'!O44</f>
        <v>0</v>
      </c>
      <c r="O39" s="4" t="str">
        <f>'tiskopis 3'!P44</f>
        <v>y - x</v>
      </c>
      <c r="P39" s="4">
        <f>'tiskopis 3'!Q44</f>
        <v>0</v>
      </c>
      <c r="Q39" s="5"/>
    </row>
    <row r="40" spans="1:17" x14ac:dyDescent="0.2">
      <c r="A40" s="4">
        <f>'tiskopis 3'!B45</f>
        <v>0</v>
      </c>
      <c r="B40" s="4">
        <f>'tiskopis 3'!C45</f>
        <v>0</v>
      </c>
      <c r="C40" s="4" t="str">
        <f>'tiskopis 3'!D45</f>
        <v>mm</v>
      </c>
      <c r="D40" s="4">
        <f>'tiskopis 3'!E45</f>
        <v>0</v>
      </c>
      <c r="E40" s="4" t="str">
        <f>'tiskopis 3'!F45</f>
        <v>mm</v>
      </c>
      <c r="F40" s="4">
        <f>'tiskopis 3'!G45</f>
        <v>0</v>
      </c>
      <c r="G40" s="4" t="str">
        <f>'tiskopis 3'!H45</f>
        <v>ks</v>
      </c>
      <c r="H40" s="4">
        <f>'tiskopis 3'!I45</f>
        <v>0</v>
      </c>
      <c r="I40" s="4">
        <f>'tiskopis 3'!J45</f>
        <v>0</v>
      </c>
      <c r="J40" s="4">
        <f>'tiskopis 3'!K45</f>
        <v>0</v>
      </c>
      <c r="K40" s="4">
        <f>'tiskopis 3'!L45</f>
        <v>0</v>
      </c>
      <c r="L40" s="4">
        <f>'tiskopis 3'!M45</f>
        <v>0</v>
      </c>
      <c r="M40" s="4">
        <f>'tiskopis 3'!N45</f>
        <v>0</v>
      </c>
      <c r="N40" s="4">
        <f>'tiskopis 3'!O45</f>
        <v>0</v>
      </c>
      <c r="O40" s="4" t="str">
        <f>'tiskopis 3'!P45</f>
        <v>y - x</v>
      </c>
      <c r="P40" s="4">
        <f>'tiskopis 3'!Q45</f>
        <v>0</v>
      </c>
      <c r="Q40" s="5"/>
    </row>
    <row r="41" spans="1:17" x14ac:dyDescent="0.2">
      <c r="A41" s="4">
        <f>'tiskopis 3'!B46</f>
        <v>0</v>
      </c>
      <c r="B41" s="4">
        <f>'tiskopis 3'!C46</f>
        <v>0</v>
      </c>
      <c r="C41" s="4" t="str">
        <f>'tiskopis 3'!D46</f>
        <v>mm</v>
      </c>
      <c r="D41" s="4">
        <f>'tiskopis 3'!E46</f>
        <v>0</v>
      </c>
      <c r="E41" s="4" t="str">
        <f>'tiskopis 3'!F46</f>
        <v>mm</v>
      </c>
      <c r="F41" s="4">
        <f>'tiskopis 3'!G46</f>
        <v>0</v>
      </c>
      <c r="G41" s="4" t="str">
        <f>'tiskopis 3'!H46</f>
        <v>ks</v>
      </c>
      <c r="H41" s="4">
        <f>'tiskopis 3'!I46</f>
        <v>0</v>
      </c>
      <c r="I41" s="4">
        <f>'tiskopis 3'!J46</f>
        <v>0</v>
      </c>
      <c r="J41" s="4">
        <f>'tiskopis 3'!K46</f>
        <v>0</v>
      </c>
      <c r="K41" s="4">
        <f>'tiskopis 3'!L46</f>
        <v>0</v>
      </c>
      <c r="L41" s="4">
        <f>'tiskopis 3'!M46</f>
        <v>0</v>
      </c>
      <c r="M41" s="4">
        <f>'tiskopis 3'!N46</f>
        <v>0</v>
      </c>
      <c r="N41" s="4">
        <f>'tiskopis 3'!O46</f>
        <v>0</v>
      </c>
      <c r="O41" s="4" t="str">
        <f>'tiskopis 3'!P46</f>
        <v>y - x</v>
      </c>
      <c r="P41" s="4">
        <f>'tiskopis 3'!Q46</f>
        <v>0</v>
      </c>
      <c r="Q41" s="5"/>
    </row>
    <row r="42" spans="1:17" x14ac:dyDescent="0.2">
      <c r="A42" s="4">
        <f>'tiskopis 3'!B47</f>
        <v>0</v>
      </c>
      <c r="B42" s="4">
        <f>'tiskopis 3'!C47</f>
        <v>0</v>
      </c>
      <c r="C42" s="4" t="str">
        <f>'tiskopis 3'!D47</f>
        <v>mm</v>
      </c>
      <c r="D42" s="4">
        <f>'tiskopis 3'!E47</f>
        <v>0</v>
      </c>
      <c r="E42" s="4" t="str">
        <f>'tiskopis 3'!F47</f>
        <v>mm</v>
      </c>
      <c r="F42" s="4">
        <f>'tiskopis 3'!G47</f>
        <v>0</v>
      </c>
      <c r="G42" s="4" t="str">
        <f>'tiskopis 3'!H47</f>
        <v>ks</v>
      </c>
      <c r="H42" s="4">
        <f>'tiskopis 3'!I47</f>
        <v>0</v>
      </c>
      <c r="I42" s="4">
        <f>'tiskopis 3'!J47</f>
        <v>0</v>
      </c>
      <c r="J42" s="4">
        <f>'tiskopis 3'!K47</f>
        <v>0</v>
      </c>
      <c r="K42" s="4">
        <f>'tiskopis 3'!L47</f>
        <v>0</v>
      </c>
      <c r="L42" s="4">
        <f>'tiskopis 3'!M47</f>
        <v>0</v>
      </c>
      <c r="M42" s="4">
        <f>'tiskopis 3'!N47</f>
        <v>0</v>
      </c>
      <c r="N42" s="4">
        <f>'tiskopis 3'!O47</f>
        <v>0</v>
      </c>
      <c r="O42" s="4" t="str">
        <f>'tiskopis 3'!P47</f>
        <v>y - x</v>
      </c>
      <c r="P42" s="4">
        <f>'tiskopis 3'!Q47</f>
        <v>0</v>
      </c>
      <c r="Q42" s="5"/>
    </row>
    <row r="43" spans="1:17" x14ac:dyDescent="0.2">
      <c r="A43" s="4">
        <f>'tiskopis 3'!B48</f>
        <v>0</v>
      </c>
      <c r="B43" s="4">
        <f>'tiskopis 3'!C48</f>
        <v>0</v>
      </c>
      <c r="C43" s="4" t="str">
        <f>'tiskopis 3'!D48</f>
        <v>mm</v>
      </c>
      <c r="D43" s="4">
        <f>'tiskopis 3'!E48</f>
        <v>0</v>
      </c>
      <c r="E43" s="4" t="str">
        <f>'tiskopis 3'!F48</f>
        <v>mm</v>
      </c>
      <c r="F43" s="4">
        <f>'tiskopis 3'!G48</f>
        <v>0</v>
      </c>
      <c r="G43" s="4" t="str">
        <f>'tiskopis 3'!H48</f>
        <v>ks</v>
      </c>
      <c r="H43" s="4">
        <f>'tiskopis 3'!I48</f>
        <v>0</v>
      </c>
      <c r="I43" s="4">
        <f>'tiskopis 3'!J48</f>
        <v>0</v>
      </c>
      <c r="J43" s="4">
        <f>'tiskopis 3'!K48</f>
        <v>0</v>
      </c>
      <c r="K43" s="4">
        <f>'tiskopis 3'!L48</f>
        <v>0</v>
      </c>
      <c r="L43" s="4">
        <f>'tiskopis 3'!M48</f>
        <v>0</v>
      </c>
      <c r="M43" s="4">
        <f>'tiskopis 3'!N48</f>
        <v>0</v>
      </c>
      <c r="N43" s="4">
        <f>'tiskopis 3'!O48</f>
        <v>0</v>
      </c>
      <c r="O43" s="4" t="str">
        <f>'tiskopis 3'!P48</f>
        <v>y - x</v>
      </c>
      <c r="P43" s="4">
        <f>'tiskopis 3'!Q48</f>
        <v>0</v>
      </c>
      <c r="Q43" s="5"/>
    </row>
    <row r="44" spans="1:17" x14ac:dyDescent="0.2">
      <c r="A44" s="4">
        <f>'tiskopis 3'!B49</f>
        <v>0</v>
      </c>
      <c r="B44" s="4">
        <f>'tiskopis 3'!C49</f>
        <v>0</v>
      </c>
      <c r="C44" s="4" t="str">
        <f>'tiskopis 3'!D49</f>
        <v>mm</v>
      </c>
      <c r="D44" s="4">
        <f>'tiskopis 3'!E49</f>
        <v>0</v>
      </c>
      <c r="E44" s="4" t="str">
        <f>'tiskopis 3'!F49</f>
        <v>mm</v>
      </c>
      <c r="F44" s="4">
        <f>'tiskopis 3'!G49</f>
        <v>0</v>
      </c>
      <c r="G44" s="4" t="str">
        <f>'tiskopis 3'!H49</f>
        <v>ks</v>
      </c>
      <c r="H44" s="4">
        <f>'tiskopis 3'!I49</f>
        <v>0</v>
      </c>
      <c r="I44" s="4">
        <f>'tiskopis 3'!J49</f>
        <v>0</v>
      </c>
      <c r="J44" s="4">
        <f>'tiskopis 3'!K49</f>
        <v>0</v>
      </c>
      <c r="K44" s="4">
        <f>'tiskopis 3'!L49</f>
        <v>0</v>
      </c>
      <c r="L44" s="4">
        <f>'tiskopis 3'!M49</f>
        <v>0</v>
      </c>
      <c r="M44" s="4">
        <f>'tiskopis 3'!N49</f>
        <v>0</v>
      </c>
      <c r="N44" s="4">
        <f>'tiskopis 3'!O49</f>
        <v>0</v>
      </c>
      <c r="O44" s="4" t="str">
        <f>'tiskopis 3'!P49</f>
        <v>y - x</v>
      </c>
      <c r="P44" s="4">
        <f>'tiskopis 3'!Q49</f>
        <v>0</v>
      </c>
      <c r="Q44" s="5"/>
    </row>
    <row r="45" spans="1:17" x14ac:dyDescent="0.2">
      <c r="A45" s="4">
        <f>'tiskopis 3'!B50</f>
        <v>0</v>
      </c>
      <c r="B45" s="4">
        <f>'tiskopis 3'!C50</f>
        <v>0</v>
      </c>
      <c r="C45" s="4" t="str">
        <f>'tiskopis 3'!D50</f>
        <v>mm</v>
      </c>
      <c r="D45" s="4">
        <f>'tiskopis 3'!E50</f>
        <v>0</v>
      </c>
      <c r="E45" s="4" t="str">
        <f>'tiskopis 3'!F50</f>
        <v>mm</v>
      </c>
      <c r="F45" s="4">
        <f>'tiskopis 3'!G50</f>
        <v>0</v>
      </c>
      <c r="G45" s="4" t="str">
        <f>'tiskopis 3'!H50</f>
        <v>ks</v>
      </c>
      <c r="H45" s="4">
        <f>'tiskopis 3'!I50</f>
        <v>0</v>
      </c>
      <c r="I45" s="4">
        <f>'tiskopis 3'!J50</f>
        <v>0</v>
      </c>
      <c r="J45" s="4">
        <f>'tiskopis 3'!K50</f>
        <v>0</v>
      </c>
      <c r="K45" s="4">
        <f>'tiskopis 3'!L50</f>
        <v>0</v>
      </c>
      <c r="L45" s="4">
        <f>'tiskopis 3'!M50</f>
        <v>0</v>
      </c>
      <c r="M45" s="4">
        <f>'tiskopis 3'!N50</f>
        <v>0</v>
      </c>
      <c r="N45" s="4">
        <f>'tiskopis 3'!O50</f>
        <v>0</v>
      </c>
      <c r="O45" s="4" t="str">
        <f>'tiskopis 3'!P50</f>
        <v>y - x</v>
      </c>
      <c r="P45" s="4">
        <f>'tiskopis 3'!Q50</f>
        <v>0</v>
      </c>
      <c r="Q45" s="5"/>
    </row>
    <row r="46" spans="1:17" x14ac:dyDescent="0.2">
      <c r="A46" s="4">
        <f>'tiskopis 3'!B51</f>
        <v>0</v>
      </c>
      <c r="B46" s="4">
        <f>'tiskopis 3'!C51</f>
        <v>0</v>
      </c>
      <c r="C46" s="4" t="str">
        <f>'tiskopis 3'!D51</f>
        <v>mm</v>
      </c>
      <c r="D46" s="4">
        <f>'tiskopis 3'!E51</f>
        <v>0</v>
      </c>
      <c r="E46" s="4" t="str">
        <f>'tiskopis 3'!F51</f>
        <v>mm</v>
      </c>
      <c r="F46" s="4">
        <f>'tiskopis 3'!G51</f>
        <v>0</v>
      </c>
      <c r="G46" s="4" t="str">
        <f>'tiskopis 3'!H51</f>
        <v>ks</v>
      </c>
      <c r="H46" s="4">
        <f>'tiskopis 3'!I51</f>
        <v>0</v>
      </c>
      <c r="I46" s="4">
        <f>'tiskopis 3'!J51</f>
        <v>0</v>
      </c>
      <c r="J46" s="4">
        <f>'tiskopis 3'!K51</f>
        <v>0</v>
      </c>
      <c r="K46" s="4">
        <f>'tiskopis 3'!L51</f>
        <v>0</v>
      </c>
      <c r="L46" s="4">
        <f>'tiskopis 3'!M51</f>
        <v>0</v>
      </c>
      <c r="M46" s="4">
        <f>'tiskopis 3'!N51</f>
        <v>0</v>
      </c>
      <c r="N46" s="4">
        <f>'tiskopis 3'!O51</f>
        <v>0</v>
      </c>
      <c r="O46" s="4" t="str">
        <f>'tiskopis 3'!P51</f>
        <v>y - x</v>
      </c>
      <c r="P46" s="4">
        <f>'tiskopis 3'!Q51</f>
        <v>0</v>
      </c>
      <c r="Q46" s="5"/>
    </row>
    <row r="47" spans="1:17" x14ac:dyDescent="0.2">
      <c r="A47" s="4">
        <f>'tiskopis 4'!B37</f>
        <v>0</v>
      </c>
      <c r="B47" s="4">
        <f>'tiskopis 4'!C37</f>
        <v>0</v>
      </c>
      <c r="C47" s="4" t="str">
        <f>'tiskopis 4'!D37</f>
        <v>mm</v>
      </c>
      <c r="D47" s="4">
        <f>'tiskopis 4'!E37</f>
        <v>0</v>
      </c>
      <c r="E47" s="4" t="str">
        <f>'tiskopis 4'!F37</f>
        <v>mm</v>
      </c>
      <c r="F47" s="4">
        <f>'tiskopis 4'!G37</f>
        <v>0</v>
      </c>
      <c r="G47" s="4" t="str">
        <f>'tiskopis 4'!H37</f>
        <v>ks</v>
      </c>
      <c r="H47" s="4">
        <f>'tiskopis 4'!I37</f>
        <v>0</v>
      </c>
      <c r="I47" s="4">
        <f>'tiskopis 4'!J37</f>
        <v>0</v>
      </c>
      <c r="J47" s="4">
        <f>'tiskopis 4'!K37</f>
        <v>0</v>
      </c>
      <c r="K47" s="4">
        <f>'tiskopis 4'!L37</f>
        <v>0</v>
      </c>
      <c r="L47" s="4">
        <f>'tiskopis 4'!M37</f>
        <v>0</v>
      </c>
      <c r="M47" s="4">
        <f>'tiskopis 4'!N37</f>
        <v>0</v>
      </c>
      <c r="N47" s="4">
        <f>'tiskopis 4'!O37</f>
        <v>0</v>
      </c>
      <c r="O47" s="4" t="str">
        <f>'tiskopis 4'!P37</f>
        <v>y - x</v>
      </c>
      <c r="P47" s="4">
        <f>'tiskopis 4'!Q37</f>
        <v>0</v>
      </c>
      <c r="Q47" s="5"/>
    </row>
    <row r="48" spans="1:17" x14ac:dyDescent="0.2">
      <c r="A48" s="4">
        <f>'tiskopis 4'!B38</f>
        <v>0</v>
      </c>
      <c r="B48" s="4">
        <f>'tiskopis 4'!C38</f>
        <v>0</v>
      </c>
      <c r="C48" s="4" t="str">
        <f>'tiskopis 4'!D38</f>
        <v>mm</v>
      </c>
      <c r="D48" s="4">
        <f>'tiskopis 4'!E38</f>
        <v>0</v>
      </c>
      <c r="E48" s="4" t="str">
        <f>'tiskopis 4'!F38</f>
        <v>mm</v>
      </c>
      <c r="F48" s="4">
        <f>'tiskopis 4'!G38</f>
        <v>0</v>
      </c>
      <c r="G48" s="4" t="str">
        <f>'tiskopis 4'!H38</f>
        <v>ks</v>
      </c>
      <c r="H48" s="4">
        <f>'tiskopis 4'!I38</f>
        <v>0</v>
      </c>
      <c r="I48" s="4">
        <f>'tiskopis 4'!J38</f>
        <v>0</v>
      </c>
      <c r="J48" s="4">
        <f>'tiskopis 4'!K38</f>
        <v>0</v>
      </c>
      <c r="K48" s="4">
        <f>'tiskopis 4'!L38</f>
        <v>0</v>
      </c>
      <c r="L48" s="4">
        <f>'tiskopis 4'!M38</f>
        <v>0</v>
      </c>
      <c r="M48" s="4">
        <f>'tiskopis 4'!N38</f>
        <v>0</v>
      </c>
      <c r="N48" s="4">
        <f>'tiskopis 4'!O38</f>
        <v>0</v>
      </c>
      <c r="O48" s="4" t="str">
        <f>'tiskopis 4'!P38</f>
        <v>y - x</v>
      </c>
      <c r="P48" s="4">
        <f>'tiskopis 4'!Q38</f>
        <v>0</v>
      </c>
      <c r="Q48" s="5"/>
    </row>
    <row r="49" spans="1:18" x14ac:dyDescent="0.2">
      <c r="A49" s="4">
        <f>'tiskopis 4'!B39</f>
        <v>0</v>
      </c>
      <c r="B49" s="4">
        <f>'tiskopis 4'!C39</f>
        <v>0</v>
      </c>
      <c r="C49" s="4" t="str">
        <f>'tiskopis 4'!D39</f>
        <v>mm</v>
      </c>
      <c r="D49" s="4">
        <f>'tiskopis 4'!E39</f>
        <v>0</v>
      </c>
      <c r="E49" s="4" t="str">
        <f>'tiskopis 4'!F39</f>
        <v>mm</v>
      </c>
      <c r="F49" s="4">
        <f>'tiskopis 4'!G39</f>
        <v>0</v>
      </c>
      <c r="G49" s="4" t="str">
        <f>'tiskopis 4'!H39</f>
        <v>ks</v>
      </c>
      <c r="H49" s="4">
        <f>'tiskopis 4'!I39</f>
        <v>0</v>
      </c>
      <c r="I49" s="4">
        <f>'tiskopis 4'!J39</f>
        <v>0</v>
      </c>
      <c r="J49" s="4">
        <f>'tiskopis 4'!K39</f>
        <v>0</v>
      </c>
      <c r="K49" s="4">
        <f>'tiskopis 4'!L39</f>
        <v>0</v>
      </c>
      <c r="L49" s="4">
        <f>'tiskopis 4'!M39</f>
        <v>0</v>
      </c>
      <c r="M49" s="4">
        <f>'tiskopis 4'!N39</f>
        <v>0</v>
      </c>
      <c r="N49" s="4">
        <f>'tiskopis 4'!O39</f>
        <v>0</v>
      </c>
      <c r="O49" s="4" t="str">
        <f>'tiskopis 4'!P39</f>
        <v>y - x</v>
      </c>
      <c r="P49" s="4">
        <f>'tiskopis 4'!Q39</f>
        <v>0</v>
      </c>
      <c r="Q49" s="5"/>
    </row>
    <row r="50" spans="1:18" x14ac:dyDescent="0.2">
      <c r="A50" s="4">
        <f>'tiskopis 4'!B40</f>
        <v>0</v>
      </c>
      <c r="B50" s="4">
        <f>'tiskopis 4'!C40</f>
        <v>0</v>
      </c>
      <c r="C50" s="4" t="str">
        <f>'tiskopis 4'!D40</f>
        <v>mm</v>
      </c>
      <c r="D50" s="4">
        <f>'tiskopis 4'!E40</f>
        <v>0</v>
      </c>
      <c r="E50" s="4" t="str">
        <f>'tiskopis 4'!F40</f>
        <v>mm</v>
      </c>
      <c r="F50" s="4">
        <f>'tiskopis 4'!G40</f>
        <v>0</v>
      </c>
      <c r="G50" s="4" t="str">
        <f>'tiskopis 4'!H40</f>
        <v>ks</v>
      </c>
      <c r="H50" s="4">
        <f>'tiskopis 4'!I40</f>
        <v>0</v>
      </c>
      <c r="I50" s="4">
        <f>'tiskopis 4'!J40</f>
        <v>0</v>
      </c>
      <c r="J50" s="4">
        <f>'tiskopis 4'!K40</f>
        <v>0</v>
      </c>
      <c r="K50" s="4">
        <f>'tiskopis 4'!L40</f>
        <v>0</v>
      </c>
      <c r="L50" s="4">
        <f>'tiskopis 4'!M40</f>
        <v>0</v>
      </c>
      <c r="M50" s="4">
        <f>'tiskopis 4'!N40</f>
        <v>0</v>
      </c>
      <c r="N50" s="4">
        <f>'tiskopis 4'!O40</f>
        <v>0</v>
      </c>
      <c r="O50" s="4" t="str">
        <f>'tiskopis 4'!P40</f>
        <v>y - x</v>
      </c>
      <c r="P50" s="4">
        <f>'tiskopis 4'!Q40</f>
        <v>0</v>
      </c>
      <c r="Q50" s="5"/>
    </row>
    <row r="51" spans="1:18" x14ac:dyDescent="0.2">
      <c r="A51" s="4">
        <f>'tiskopis 4'!B41</f>
        <v>0</v>
      </c>
      <c r="B51" s="4">
        <f>'tiskopis 4'!C41</f>
        <v>0</v>
      </c>
      <c r="C51" s="4" t="str">
        <f>'tiskopis 4'!D41</f>
        <v>mm</v>
      </c>
      <c r="D51" s="4">
        <f>'tiskopis 4'!E41</f>
        <v>0</v>
      </c>
      <c r="E51" s="4" t="str">
        <f>'tiskopis 4'!F41</f>
        <v>mm</v>
      </c>
      <c r="F51" s="4">
        <f>'tiskopis 4'!G41</f>
        <v>0</v>
      </c>
      <c r="G51" s="4" t="str">
        <f>'tiskopis 4'!H41</f>
        <v>ks</v>
      </c>
      <c r="H51" s="4">
        <f>'tiskopis 4'!I41</f>
        <v>0</v>
      </c>
      <c r="I51" s="4">
        <f>'tiskopis 4'!J41</f>
        <v>0</v>
      </c>
      <c r="J51" s="4">
        <f>'tiskopis 4'!K41</f>
        <v>0</v>
      </c>
      <c r="K51" s="4">
        <f>'tiskopis 4'!L41</f>
        <v>0</v>
      </c>
      <c r="L51" s="4">
        <f>'tiskopis 4'!M41</f>
        <v>0</v>
      </c>
      <c r="M51" s="4">
        <f>'tiskopis 4'!N41</f>
        <v>0</v>
      </c>
      <c r="N51" s="4">
        <f>'tiskopis 4'!O41</f>
        <v>0</v>
      </c>
      <c r="O51" s="4" t="str">
        <f>'tiskopis 4'!P41</f>
        <v>y - x</v>
      </c>
      <c r="P51" s="4">
        <f>'tiskopis 4'!Q41</f>
        <v>0</v>
      </c>
      <c r="Q51" s="5"/>
    </row>
    <row r="52" spans="1:18" x14ac:dyDescent="0.2">
      <c r="A52" s="4">
        <f>'tiskopis 4'!B42</f>
        <v>0</v>
      </c>
      <c r="B52" s="4">
        <f>'tiskopis 4'!C42</f>
        <v>0</v>
      </c>
      <c r="C52" s="4" t="str">
        <f>'tiskopis 4'!D42</f>
        <v>mm</v>
      </c>
      <c r="D52" s="4">
        <f>'tiskopis 4'!E42</f>
        <v>0</v>
      </c>
      <c r="E52" s="4" t="str">
        <f>'tiskopis 4'!F42</f>
        <v>mm</v>
      </c>
      <c r="F52" s="4">
        <f>'tiskopis 4'!G42</f>
        <v>0</v>
      </c>
      <c r="G52" s="4" t="str">
        <f>'tiskopis 4'!H42</f>
        <v>ks</v>
      </c>
      <c r="H52" s="4">
        <f>'tiskopis 4'!I42</f>
        <v>0</v>
      </c>
      <c r="I52" s="4">
        <f>'tiskopis 4'!J42</f>
        <v>0</v>
      </c>
      <c r="J52" s="4">
        <f>'tiskopis 4'!K42</f>
        <v>0</v>
      </c>
      <c r="K52" s="4">
        <f>'tiskopis 4'!L42</f>
        <v>0</v>
      </c>
      <c r="L52" s="4">
        <f>'tiskopis 4'!M42</f>
        <v>0</v>
      </c>
      <c r="M52" s="4">
        <f>'tiskopis 4'!N42</f>
        <v>0</v>
      </c>
      <c r="N52" s="4">
        <f>'tiskopis 4'!O42</f>
        <v>0</v>
      </c>
      <c r="O52" s="4" t="str">
        <f>'tiskopis 4'!P42</f>
        <v>y - x</v>
      </c>
      <c r="P52" s="4">
        <f>'tiskopis 4'!Q42</f>
        <v>0</v>
      </c>
      <c r="Q52" s="5"/>
    </row>
    <row r="53" spans="1:18" x14ac:dyDescent="0.2">
      <c r="A53" s="4">
        <f>'tiskopis 4'!B43</f>
        <v>0</v>
      </c>
      <c r="B53" s="4">
        <f>'tiskopis 4'!C43</f>
        <v>0</v>
      </c>
      <c r="C53" s="4" t="str">
        <f>'tiskopis 4'!D43</f>
        <v>mm</v>
      </c>
      <c r="D53" s="4">
        <f>'tiskopis 4'!E43</f>
        <v>0</v>
      </c>
      <c r="E53" s="4" t="str">
        <f>'tiskopis 4'!F43</f>
        <v>mm</v>
      </c>
      <c r="F53" s="4">
        <f>'tiskopis 4'!G43</f>
        <v>0</v>
      </c>
      <c r="G53" s="4" t="str">
        <f>'tiskopis 4'!H43</f>
        <v>ks</v>
      </c>
      <c r="H53" s="4">
        <f>'tiskopis 4'!I43</f>
        <v>0</v>
      </c>
      <c r="I53" s="4">
        <f>'tiskopis 4'!J43</f>
        <v>0</v>
      </c>
      <c r="J53" s="4">
        <f>'tiskopis 4'!K43</f>
        <v>0</v>
      </c>
      <c r="K53" s="4">
        <f>'tiskopis 4'!L43</f>
        <v>0</v>
      </c>
      <c r="L53" s="4">
        <f>'tiskopis 4'!M43</f>
        <v>0</v>
      </c>
      <c r="M53" s="4">
        <f>'tiskopis 4'!N43</f>
        <v>0</v>
      </c>
      <c r="N53" s="4">
        <f>'tiskopis 4'!O43</f>
        <v>0</v>
      </c>
      <c r="O53" s="4" t="str">
        <f>'tiskopis 4'!P43</f>
        <v>y - x</v>
      </c>
      <c r="P53" s="4">
        <f>'tiskopis 4'!Q43</f>
        <v>0</v>
      </c>
      <c r="Q53" s="5"/>
    </row>
    <row r="54" spans="1:18" x14ac:dyDescent="0.2">
      <c r="A54" s="4">
        <f>'tiskopis 4'!B44</f>
        <v>0</v>
      </c>
      <c r="B54" s="4">
        <f>'tiskopis 4'!C44</f>
        <v>0</v>
      </c>
      <c r="C54" s="4" t="str">
        <f>'tiskopis 4'!D44</f>
        <v>mm</v>
      </c>
      <c r="D54" s="4">
        <f>'tiskopis 4'!E44</f>
        <v>0</v>
      </c>
      <c r="E54" s="4" t="str">
        <f>'tiskopis 4'!F44</f>
        <v>mm</v>
      </c>
      <c r="F54" s="4">
        <f>'tiskopis 4'!G44</f>
        <v>0</v>
      </c>
      <c r="G54" s="4" t="str">
        <f>'tiskopis 4'!H44</f>
        <v>ks</v>
      </c>
      <c r="H54" s="4">
        <f>'tiskopis 4'!I44</f>
        <v>0</v>
      </c>
      <c r="I54" s="4">
        <f>'tiskopis 4'!J44</f>
        <v>0</v>
      </c>
      <c r="J54" s="4">
        <f>'tiskopis 4'!K44</f>
        <v>0</v>
      </c>
      <c r="K54" s="4">
        <f>'tiskopis 4'!L44</f>
        <v>0</v>
      </c>
      <c r="L54" s="4">
        <f>'tiskopis 4'!M44</f>
        <v>0</v>
      </c>
      <c r="M54" s="4">
        <f>'tiskopis 4'!N44</f>
        <v>0</v>
      </c>
      <c r="N54" s="4">
        <f>'tiskopis 4'!O44</f>
        <v>0</v>
      </c>
      <c r="O54" s="4" t="str">
        <f>'tiskopis 4'!P44</f>
        <v>y - x</v>
      </c>
      <c r="P54" s="4">
        <f>'tiskopis 4'!Q44</f>
        <v>0</v>
      </c>
      <c r="Q54" s="5"/>
    </row>
    <row r="55" spans="1:18" x14ac:dyDescent="0.2">
      <c r="A55" s="4">
        <f>'tiskopis 4'!B45</f>
        <v>0</v>
      </c>
      <c r="B55" s="4">
        <f>'tiskopis 4'!C45</f>
        <v>0</v>
      </c>
      <c r="C55" s="4" t="str">
        <f>'tiskopis 4'!D45</f>
        <v>mm</v>
      </c>
      <c r="D55" s="4">
        <f>'tiskopis 4'!E45</f>
        <v>0</v>
      </c>
      <c r="E55" s="4" t="str">
        <f>'tiskopis 4'!F45</f>
        <v>mm</v>
      </c>
      <c r="F55" s="4">
        <f>'tiskopis 4'!G45</f>
        <v>0</v>
      </c>
      <c r="G55" s="4" t="str">
        <f>'tiskopis 4'!H45</f>
        <v>ks</v>
      </c>
      <c r="H55" s="4">
        <f>'tiskopis 4'!I45</f>
        <v>0</v>
      </c>
      <c r="I55" s="4">
        <f>'tiskopis 4'!J45</f>
        <v>0</v>
      </c>
      <c r="J55" s="4">
        <f>'tiskopis 4'!K45</f>
        <v>0</v>
      </c>
      <c r="K55" s="4">
        <f>'tiskopis 4'!L45</f>
        <v>0</v>
      </c>
      <c r="L55" s="4">
        <f>'tiskopis 4'!M45</f>
        <v>0</v>
      </c>
      <c r="M55" s="4">
        <f>'tiskopis 4'!N45</f>
        <v>0</v>
      </c>
      <c r="N55" s="4">
        <f>'tiskopis 4'!O45</f>
        <v>0</v>
      </c>
      <c r="O55" s="4" t="str">
        <f>'tiskopis 4'!P45</f>
        <v>y - x</v>
      </c>
      <c r="P55" s="4">
        <f>'tiskopis 4'!Q45</f>
        <v>0</v>
      </c>
      <c r="Q55" s="5"/>
    </row>
    <row r="56" spans="1:18" x14ac:dyDescent="0.2">
      <c r="A56" s="4">
        <f>'tiskopis 4'!B46</f>
        <v>0</v>
      </c>
      <c r="B56" s="4">
        <f>'tiskopis 4'!C46</f>
        <v>0</v>
      </c>
      <c r="C56" s="4" t="str">
        <f>'tiskopis 4'!D46</f>
        <v>mm</v>
      </c>
      <c r="D56" s="4">
        <f>'tiskopis 4'!E46</f>
        <v>0</v>
      </c>
      <c r="E56" s="4" t="str">
        <f>'tiskopis 4'!F46</f>
        <v>mm</v>
      </c>
      <c r="F56" s="4">
        <f>'tiskopis 4'!G46</f>
        <v>0</v>
      </c>
      <c r="G56" s="4" t="str">
        <f>'tiskopis 4'!H46</f>
        <v>ks</v>
      </c>
      <c r="H56" s="4">
        <f>'tiskopis 4'!I46</f>
        <v>0</v>
      </c>
      <c r="I56" s="4">
        <f>'tiskopis 4'!J46</f>
        <v>0</v>
      </c>
      <c r="J56" s="4">
        <f>'tiskopis 4'!K46</f>
        <v>0</v>
      </c>
      <c r="K56" s="4">
        <f>'tiskopis 4'!L46</f>
        <v>0</v>
      </c>
      <c r="L56" s="4">
        <f>'tiskopis 4'!M46</f>
        <v>0</v>
      </c>
      <c r="M56" s="4">
        <f>'tiskopis 4'!N46</f>
        <v>0</v>
      </c>
      <c r="N56" s="4">
        <f>'tiskopis 4'!O46</f>
        <v>0</v>
      </c>
      <c r="O56" s="4" t="str">
        <f>'tiskopis 4'!P46</f>
        <v>y - x</v>
      </c>
      <c r="P56" s="4">
        <f>'tiskopis 4'!Q46</f>
        <v>0</v>
      </c>
      <c r="Q56" s="5"/>
    </row>
    <row r="57" spans="1:18" x14ac:dyDescent="0.2">
      <c r="A57" s="4">
        <f>'tiskopis 4'!B47</f>
        <v>0</v>
      </c>
      <c r="B57" s="4">
        <f>'tiskopis 4'!C47</f>
        <v>0</v>
      </c>
      <c r="C57" s="4" t="str">
        <f>'tiskopis 4'!D47</f>
        <v>mm</v>
      </c>
      <c r="D57" s="4">
        <f>'tiskopis 4'!E47</f>
        <v>0</v>
      </c>
      <c r="E57" s="4" t="str">
        <f>'tiskopis 4'!F47</f>
        <v>mm</v>
      </c>
      <c r="F57" s="4">
        <f>'tiskopis 4'!G47</f>
        <v>0</v>
      </c>
      <c r="G57" s="4" t="str">
        <f>'tiskopis 4'!H47</f>
        <v>ks</v>
      </c>
      <c r="H57" s="4">
        <f>'tiskopis 4'!I47</f>
        <v>0</v>
      </c>
      <c r="I57" s="4">
        <f>'tiskopis 4'!J47</f>
        <v>0</v>
      </c>
      <c r="J57" s="4">
        <f>'tiskopis 4'!K47</f>
        <v>0</v>
      </c>
      <c r="K57" s="4">
        <f>'tiskopis 4'!L47</f>
        <v>0</v>
      </c>
      <c r="L57" s="4">
        <f>'tiskopis 4'!M47</f>
        <v>0</v>
      </c>
      <c r="M57" s="4">
        <f>'tiskopis 4'!N47</f>
        <v>0</v>
      </c>
      <c r="N57" s="4">
        <f>'tiskopis 4'!O47</f>
        <v>0</v>
      </c>
      <c r="O57" s="4" t="str">
        <f>'tiskopis 4'!P47</f>
        <v>y - x</v>
      </c>
      <c r="P57" s="4">
        <f>'tiskopis 4'!Q47</f>
        <v>0</v>
      </c>
      <c r="Q57" s="5"/>
    </row>
    <row r="58" spans="1:18" x14ac:dyDescent="0.2">
      <c r="A58" s="4">
        <f>'tiskopis 4'!B48</f>
        <v>0</v>
      </c>
      <c r="B58" s="4">
        <f>'tiskopis 4'!C48</f>
        <v>0</v>
      </c>
      <c r="C58" s="4" t="str">
        <f>'tiskopis 4'!D48</f>
        <v>mm</v>
      </c>
      <c r="D58" s="4">
        <f>'tiskopis 4'!E48</f>
        <v>0</v>
      </c>
      <c r="E58" s="4" t="str">
        <f>'tiskopis 4'!F48</f>
        <v>mm</v>
      </c>
      <c r="F58" s="4">
        <f>'tiskopis 4'!G48</f>
        <v>0</v>
      </c>
      <c r="G58" s="4" t="str">
        <f>'tiskopis 4'!H48</f>
        <v>ks</v>
      </c>
      <c r="H58" s="4">
        <f>'tiskopis 4'!I48</f>
        <v>0</v>
      </c>
      <c r="I58" s="4">
        <f>'tiskopis 4'!J48</f>
        <v>0</v>
      </c>
      <c r="J58" s="4">
        <f>'tiskopis 4'!K48</f>
        <v>0</v>
      </c>
      <c r="K58" s="4">
        <f>'tiskopis 4'!L48</f>
        <v>0</v>
      </c>
      <c r="L58" s="4">
        <f>'tiskopis 4'!M48</f>
        <v>0</v>
      </c>
      <c r="M58" s="4">
        <f>'tiskopis 4'!N48</f>
        <v>0</v>
      </c>
      <c r="N58" s="4">
        <f>'tiskopis 4'!O48</f>
        <v>0</v>
      </c>
      <c r="O58" s="4" t="str">
        <f>'tiskopis 4'!P48</f>
        <v>y - x</v>
      </c>
      <c r="P58" s="4">
        <f>'tiskopis 4'!Q48</f>
        <v>0</v>
      </c>
      <c r="Q58" s="5"/>
    </row>
    <row r="59" spans="1:18" x14ac:dyDescent="0.2">
      <c r="A59" s="4">
        <f>'tiskopis 4'!B49</f>
        <v>0</v>
      </c>
      <c r="B59" s="4">
        <f>'tiskopis 4'!C49</f>
        <v>0</v>
      </c>
      <c r="C59" s="4" t="str">
        <f>'tiskopis 4'!D49</f>
        <v>mm</v>
      </c>
      <c r="D59" s="4">
        <f>'tiskopis 4'!E49</f>
        <v>0</v>
      </c>
      <c r="E59" s="4" t="str">
        <f>'tiskopis 4'!F49</f>
        <v>mm</v>
      </c>
      <c r="F59" s="4">
        <f>'tiskopis 4'!G49</f>
        <v>0</v>
      </c>
      <c r="G59" s="4" t="str">
        <f>'tiskopis 4'!H49</f>
        <v>ks</v>
      </c>
      <c r="H59" s="4">
        <f>'tiskopis 4'!I49</f>
        <v>0</v>
      </c>
      <c r="I59" s="4">
        <f>'tiskopis 4'!J49</f>
        <v>0</v>
      </c>
      <c r="J59" s="4">
        <f>'tiskopis 4'!K49</f>
        <v>0</v>
      </c>
      <c r="K59" s="4">
        <f>'tiskopis 4'!L49</f>
        <v>0</v>
      </c>
      <c r="L59" s="4">
        <f>'tiskopis 4'!M49</f>
        <v>0</v>
      </c>
      <c r="M59" s="4">
        <f>'tiskopis 4'!N49</f>
        <v>0</v>
      </c>
      <c r="N59" s="4">
        <f>'tiskopis 4'!O49</f>
        <v>0</v>
      </c>
      <c r="O59" s="4" t="str">
        <f>'tiskopis 4'!P49</f>
        <v>y - x</v>
      </c>
      <c r="P59" s="4">
        <f>'tiskopis 4'!Q49</f>
        <v>0</v>
      </c>
      <c r="Q59" s="5"/>
    </row>
    <row r="60" spans="1:18" x14ac:dyDescent="0.2">
      <c r="A60" s="4">
        <f>'tiskopis 4'!B50</f>
        <v>0</v>
      </c>
      <c r="B60" s="4">
        <f>'tiskopis 4'!C50</f>
        <v>0</v>
      </c>
      <c r="C60" s="4" t="str">
        <f>'tiskopis 4'!D50</f>
        <v>mm</v>
      </c>
      <c r="D60" s="4">
        <f>'tiskopis 4'!E50</f>
        <v>0</v>
      </c>
      <c r="E60" s="4" t="str">
        <f>'tiskopis 4'!F50</f>
        <v>mm</v>
      </c>
      <c r="F60" s="4">
        <f>'tiskopis 4'!G50</f>
        <v>0</v>
      </c>
      <c r="G60" s="4" t="str">
        <f>'tiskopis 4'!H50</f>
        <v>ks</v>
      </c>
      <c r="H60" s="4">
        <f>'tiskopis 4'!I50</f>
        <v>0</v>
      </c>
      <c r="I60" s="4">
        <f>'tiskopis 4'!J50</f>
        <v>0</v>
      </c>
      <c r="J60" s="4">
        <f>'tiskopis 4'!K50</f>
        <v>0</v>
      </c>
      <c r="K60" s="4">
        <f>'tiskopis 4'!L50</f>
        <v>0</v>
      </c>
      <c r="L60" s="4">
        <f>'tiskopis 4'!M50</f>
        <v>0</v>
      </c>
      <c r="M60" s="4">
        <f>'tiskopis 4'!N50</f>
        <v>0</v>
      </c>
      <c r="N60" s="4">
        <f>'tiskopis 4'!O50</f>
        <v>0</v>
      </c>
      <c r="O60" s="4" t="str">
        <f>'tiskopis 4'!P50</f>
        <v>y - x</v>
      </c>
      <c r="P60" s="4">
        <f>'tiskopis 4'!Q50</f>
        <v>0</v>
      </c>
      <c r="Q60" s="5"/>
    </row>
    <row r="61" spans="1:18" x14ac:dyDescent="0.2">
      <c r="A61" s="4">
        <f>'tiskopis 4'!B51</f>
        <v>0</v>
      </c>
      <c r="B61" s="4">
        <f>'tiskopis 4'!C51</f>
        <v>0</v>
      </c>
      <c r="C61" s="4" t="str">
        <f>'tiskopis 4'!D51</f>
        <v>mm</v>
      </c>
      <c r="D61" s="4">
        <f>'tiskopis 4'!E51</f>
        <v>0</v>
      </c>
      <c r="E61" s="4" t="str">
        <f>'tiskopis 4'!F51</f>
        <v>mm</v>
      </c>
      <c r="F61" s="4">
        <f>'tiskopis 4'!G51</f>
        <v>0</v>
      </c>
      <c r="G61" s="4" t="str">
        <f>'tiskopis 4'!H51</f>
        <v>ks</v>
      </c>
      <c r="H61" s="4">
        <f>'tiskopis 4'!I51</f>
        <v>0</v>
      </c>
      <c r="I61" s="4">
        <f>'tiskopis 4'!J51</f>
        <v>0</v>
      </c>
      <c r="J61" s="4">
        <f>'tiskopis 4'!K51</f>
        <v>0</v>
      </c>
      <c r="K61" s="4">
        <f>'tiskopis 4'!L51</f>
        <v>0</v>
      </c>
      <c r="L61" s="4">
        <f>'tiskopis 4'!M51</f>
        <v>0</v>
      </c>
      <c r="M61" s="4">
        <f>'tiskopis 4'!N51</f>
        <v>0</v>
      </c>
      <c r="N61" s="4">
        <f>'tiskopis 4'!O51</f>
        <v>0</v>
      </c>
      <c r="O61" s="4" t="str">
        <f>'tiskopis 4'!P51</f>
        <v>y - x</v>
      </c>
      <c r="P61" s="4">
        <f>'tiskopis 4'!Q51</f>
        <v>0</v>
      </c>
      <c r="Q61" s="5"/>
    </row>
    <row r="62" spans="1:18" x14ac:dyDescent="0.2">
      <c r="A62" s="4">
        <f>'tiskopis 5'!B37</f>
        <v>0</v>
      </c>
      <c r="B62" s="4">
        <f>'tiskopis 5'!C37</f>
        <v>0</v>
      </c>
      <c r="C62" s="4" t="str">
        <f>'tiskopis 5'!D37</f>
        <v>mm</v>
      </c>
      <c r="D62" s="4">
        <f>'tiskopis 5'!E37</f>
        <v>0</v>
      </c>
      <c r="E62" s="4" t="str">
        <f>'tiskopis 5'!F37</f>
        <v>mm</v>
      </c>
      <c r="F62" s="4">
        <f>'tiskopis 5'!G37</f>
        <v>0</v>
      </c>
      <c r="G62" s="4" t="str">
        <f>'tiskopis 5'!H37</f>
        <v>ks</v>
      </c>
      <c r="H62" s="4">
        <f>'tiskopis 5'!I37</f>
        <v>0</v>
      </c>
      <c r="I62" s="4">
        <f>'tiskopis 5'!J37</f>
        <v>0</v>
      </c>
      <c r="J62" s="4">
        <f>'tiskopis 5'!K37</f>
        <v>0</v>
      </c>
      <c r="K62" s="4">
        <f>'tiskopis 5'!L37</f>
        <v>0</v>
      </c>
      <c r="L62" s="4">
        <f>'tiskopis 5'!M37</f>
        <v>0</v>
      </c>
      <c r="M62" s="4">
        <f>'tiskopis 5'!N37</f>
        <v>0</v>
      </c>
      <c r="N62" s="4">
        <f>'tiskopis 5'!O37</f>
        <v>0</v>
      </c>
      <c r="O62" s="4" t="str">
        <f>'tiskopis 5'!P37</f>
        <v>y - x</v>
      </c>
      <c r="P62" s="4">
        <f>'tiskopis 5'!Q37</f>
        <v>0</v>
      </c>
      <c r="Q62" s="5"/>
      <c r="R62" s="5"/>
    </row>
    <row r="63" spans="1:18" x14ac:dyDescent="0.2">
      <c r="A63" s="4">
        <f>'tiskopis 5'!B38</f>
        <v>0</v>
      </c>
      <c r="B63" s="4">
        <f>'tiskopis 5'!C38</f>
        <v>0</v>
      </c>
      <c r="C63" s="4" t="str">
        <f>'tiskopis 5'!D38</f>
        <v>mm</v>
      </c>
      <c r="D63" s="4">
        <f>'tiskopis 5'!E38</f>
        <v>0</v>
      </c>
      <c r="E63" s="4" t="str">
        <f>'tiskopis 5'!F38</f>
        <v>mm</v>
      </c>
      <c r="F63" s="4">
        <f>'tiskopis 5'!G38</f>
        <v>0</v>
      </c>
      <c r="G63" s="4" t="str">
        <f>'tiskopis 5'!H38</f>
        <v>ks</v>
      </c>
      <c r="H63" s="4">
        <f>'tiskopis 5'!I38</f>
        <v>0</v>
      </c>
      <c r="I63" s="4">
        <f>'tiskopis 5'!J38</f>
        <v>0</v>
      </c>
      <c r="J63" s="4">
        <f>'tiskopis 5'!K38</f>
        <v>0</v>
      </c>
      <c r="K63" s="4">
        <f>'tiskopis 5'!L38</f>
        <v>0</v>
      </c>
      <c r="L63" s="4">
        <f>'tiskopis 5'!M38</f>
        <v>0</v>
      </c>
      <c r="M63" s="4">
        <f>'tiskopis 5'!N38</f>
        <v>0</v>
      </c>
      <c r="N63" s="4">
        <f>'tiskopis 5'!O38</f>
        <v>0</v>
      </c>
      <c r="O63" s="4" t="str">
        <f>'tiskopis 5'!P38</f>
        <v>y - x</v>
      </c>
      <c r="P63" s="4">
        <f>'tiskopis 5'!Q38</f>
        <v>0</v>
      </c>
      <c r="Q63" s="5"/>
      <c r="R63" s="5"/>
    </row>
    <row r="64" spans="1:18" x14ac:dyDescent="0.2">
      <c r="A64" s="4">
        <f>'tiskopis 5'!B39</f>
        <v>0</v>
      </c>
      <c r="B64" s="4">
        <f>'tiskopis 5'!C39</f>
        <v>0</v>
      </c>
      <c r="C64" s="4" t="str">
        <f>'tiskopis 5'!D39</f>
        <v>mm</v>
      </c>
      <c r="D64" s="4">
        <f>'tiskopis 5'!E39</f>
        <v>0</v>
      </c>
      <c r="E64" s="4" t="str">
        <f>'tiskopis 5'!F39</f>
        <v>mm</v>
      </c>
      <c r="F64" s="4">
        <f>'tiskopis 5'!G39</f>
        <v>0</v>
      </c>
      <c r="G64" s="4" t="str">
        <f>'tiskopis 5'!H39</f>
        <v>ks</v>
      </c>
      <c r="H64" s="4">
        <f>'tiskopis 5'!I39</f>
        <v>0</v>
      </c>
      <c r="I64" s="4">
        <f>'tiskopis 5'!J39</f>
        <v>0</v>
      </c>
      <c r="J64" s="4">
        <f>'tiskopis 5'!K39</f>
        <v>0</v>
      </c>
      <c r="K64" s="4">
        <f>'tiskopis 5'!L39</f>
        <v>0</v>
      </c>
      <c r="L64" s="4">
        <f>'tiskopis 5'!M39</f>
        <v>0</v>
      </c>
      <c r="M64" s="4">
        <f>'tiskopis 5'!N39</f>
        <v>0</v>
      </c>
      <c r="N64" s="4">
        <f>'tiskopis 5'!O39</f>
        <v>0</v>
      </c>
      <c r="O64" s="4" t="str">
        <f>'tiskopis 5'!P39</f>
        <v>y - x</v>
      </c>
      <c r="P64" s="4">
        <f>'tiskopis 5'!Q39</f>
        <v>0</v>
      </c>
      <c r="Q64" s="5"/>
      <c r="R64" s="5"/>
    </row>
    <row r="65" spans="1:18" x14ac:dyDescent="0.2">
      <c r="A65" s="4">
        <f>'tiskopis 5'!B40</f>
        <v>0</v>
      </c>
      <c r="B65" s="4">
        <f>'tiskopis 5'!C40</f>
        <v>0</v>
      </c>
      <c r="C65" s="4" t="str">
        <f>'tiskopis 5'!D40</f>
        <v>mm</v>
      </c>
      <c r="D65" s="4">
        <f>'tiskopis 5'!E40</f>
        <v>0</v>
      </c>
      <c r="E65" s="4" t="str">
        <f>'tiskopis 5'!F40</f>
        <v>mm</v>
      </c>
      <c r="F65" s="4">
        <f>'tiskopis 5'!G40</f>
        <v>0</v>
      </c>
      <c r="G65" s="4" t="str">
        <f>'tiskopis 5'!H40</f>
        <v>ks</v>
      </c>
      <c r="H65" s="4">
        <f>'tiskopis 5'!I40</f>
        <v>0</v>
      </c>
      <c r="I65" s="4">
        <f>'tiskopis 5'!J40</f>
        <v>0</v>
      </c>
      <c r="J65" s="4">
        <f>'tiskopis 5'!K40</f>
        <v>0</v>
      </c>
      <c r="K65" s="4">
        <f>'tiskopis 5'!L40</f>
        <v>0</v>
      </c>
      <c r="L65" s="4">
        <f>'tiskopis 5'!M40</f>
        <v>0</v>
      </c>
      <c r="M65" s="4">
        <f>'tiskopis 5'!N40</f>
        <v>0</v>
      </c>
      <c r="N65" s="4">
        <f>'tiskopis 5'!O40</f>
        <v>0</v>
      </c>
      <c r="O65" s="4" t="str">
        <f>'tiskopis 5'!P40</f>
        <v>y - x</v>
      </c>
      <c r="P65" s="4">
        <f>'tiskopis 5'!Q40</f>
        <v>0</v>
      </c>
      <c r="Q65" s="5"/>
      <c r="R65" s="5"/>
    </row>
    <row r="66" spans="1:18" x14ac:dyDescent="0.2">
      <c r="A66" s="4">
        <f>'tiskopis 5'!B41</f>
        <v>0</v>
      </c>
      <c r="B66" s="4">
        <f>'tiskopis 5'!C41</f>
        <v>0</v>
      </c>
      <c r="C66" s="4" t="str">
        <f>'tiskopis 5'!D41</f>
        <v>mm</v>
      </c>
      <c r="D66" s="4">
        <f>'tiskopis 5'!E41</f>
        <v>0</v>
      </c>
      <c r="E66" s="4" t="str">
        <f>'tiskopis 5'!F41</f>
        <v>mm</v>
      </c>
      <c r="F66" s="4">
        <f>'tiskopis 5'!G41</f>
        <v>0</v>
      </c>
      <c r="G66" s="4" t="str">
        <f>'tiskopis 5'!H41</f>
        <v>ks</v>
      </c>
      <c r="H66" s="4">
        <f>'tiskopis 5'!I41</f>
        <v>0</v>
      </c>
      <c r="I66" s="4">
        <f>'tiskopis 5'!J41</f>
        <v>0</v>
      </c>
      <c r="J66" s="4">
        <f>'tiskopis 5'!K41</f>
        <v>0</v>
      </c>
      <c r="K66" s="4">
        <f>'tiskopis 5'!L41</f>
        <v>0</v>
      </c>
      <c r="L66" s="4">
        <f>'tiskopis 5'!M41</f>
        <v>0</v>
      </c>
      <c r="M66" s="4">
        <f>'tiskopis 5'!N41</f>
        <v>0</v>
      </c>
      <c r="N66" s="4">
        <f>'tiskopis 5'!O41</f>
        <v>0</v>
      </c>
      <c r="O66" s="4" t="str">
        <f>'tiskopis 5'!P41</f>
        <v>y - x</v>
      </c>
      <c r="P66" s="4">
        <f>'tiskopis 5'!Q41</f>
        <v>0</v>
      </c>
      <c r="Q66" s="5"/>
      <c r="R66" s="5"/>
    </row>
    <row r="67" spans="1:18" x14ac:dyDescent="0.2">
      <c r="A67" s="4">
        <f>'tiskopis 5'!B42</f>
        <v>0</v>
      </c>
      <c r="B67" s="4">
        <f>'tiskopis 5'!C42</f>
        <v>0</v>
      </c>
      <c r="C67" s="4" t="str">
        <f>'tiskopis 5'!D42</f>
        <v>mm</v>
      </c>
      <c r="D67" s="4">
        <f>'tiskopis 5'!E42</f>
        <v>0</v>
      </c>
      <c r="E67" s="4" t="str">
        <f>'tiskopis 5'!F42</f>
        <v>mm</v>
      </c>
      <c r="F67" s="4">
        <f>'tiskopis 5'!G42</f>
        <v>0</v>
      </c>
      <c r="G67" s="4" t="str">
        <f>'tiskopis 5'!H42</f>
        <v>ks</v>
      </c>
      <c r="H67" s="4">
        <f>'tiskopis 5'!I42</f>
        <v>0</v>
      </c>
      <c r="I67" s="4">
        <f>'tiskopis 5'!J42</f>
        <v>0</v>
      </c>
      <c r="J67" s="4">
        <f>'tiskopis 5'!K42</f>
        <v>0</v>
      </c>
      <c r="K67" s="4">
        <f>'tiskopis 5'!L42</f>
        <v>0</v>
      </c>
      <c r="L67" s="4">
        <f>'tiskopis 5'!M42</f>
        <v>0</v>
      </c>
      <c r="M67" s="4">
        <f>'tiskopis 5'!N42</f>
        <v>0</v>
      </c>
      <c r="N67" s="4">
        <f>'tiskopis 5'!O42</f>
        <v>0</v>
      </c>
      <c r="O67" s="4" t="str">
        <f>'tiskopis 5'!P42</f>
        <v>y - x</v>
      </c>
      <c r="P67" s="4">
        <f>'tiskopis 5'!Q42</f>
        <v>0</v>
      </c>
      <c r="Q67" s="5"/>
      <c r="R67" s="5"/>
    </row>
    <row r="68" spans="1:18" x14ac:dyDescent="0.2">
      <c r="A68" s="4">
        <f>'tiskopis 5'!B43</f>
        <v>0</v>
      </c>
      <c r="B68" s="4">
        <f>'tiskopis 5'!C43</f>
        <v>0</v>
      </c>
      <c r="C68" s="4" t="str">
        <f>'tiskopis 5'!D43</f>
        <v>mm</v>
      </c>
      <c r="D68" s="4">
        <f>'tiskopis 5'!E43</f>
        <v>0</v>
      </c>
      <c r="E68" s="4" t="str">
        <f>'tiskopis 5'!F43</f>
        <v>mm</v>
      </c>
      <c r="F68" s="4">
        <f>'tiskopis 5'!G43</f>
        <v>0</v>
      </c>
      <c r="G68" s="4" t="str">
        <f>'tiskopis 5'!H43</f>
        <v>ks</v>
      </c>
      <c r="H68" s="4">
        <f>'tiskopis 5'!I43</f>
        <v>0</v>
      </c>
      <c r="I68" s="4">
        <f>'tiskopis 5'!J43</f>
        <v>0</v>
      </c>
      <c r="J68" s="4">
        <f>'tiskopis 5'!K43</f>
        <v>0</v>
      </c>
      <c r="K68" s="4">
        <f>'tiskopis 5'!L43</f>
        <v>0</v>
      </c>
      <c r="L68" s="4">
        <f>'tiskopis 5'!M43</f>
        <v>0</v>
      </c>
      <c r="M68" s="4">
        <f>'tiskopis 5'!N43</f>
        <v>0</v>
      </c>
      <c r="N68" s="4">
        <f>'tiskopis 5'!O43</f>
        <v>0</v>
      </c>
      <c r="O68" s="4" t="str">
        <f>'tiskopis 5'!P43</f>
        <v>y - x</v>
      </c>
      <c r="P68" s="4">
        <f>'tiskopis 5'!Q43</f>
        <v>0</v>
      </c>
      <c r="Q68" s="5"/>
      <c r="R68" s="5"/>
    </row>
    <row r="69" spans="1:18" x14ac:dyDescent="0.2">
      <c r="A69" s="4">
        <f>'tiskopis 5'!B44</f>
        <v>0</v>
      </c>
      <c r="B69" s="4">
        <f>'tiskopis 5'!C44</f>
        <v>0</v>
      </c>
      <c r="C69" s="4" t="str">
        <f>'tiskopis 5'!D44</f>
        <v>mm</v>
      </c>
      <c r="D69" s="4">
        <f>'tiskopis 5'!E44</f>
        <v>0</v>
      </c>
      <c r="E69" s="4" t="str">
        <f>'tiskopis 5'!F44</f>
        <v>mm</v>
      </c>
      <c r="F69" s="4">
        <f>'tiskopis 5'!G44</f>
        <v>0</v>
      </c>
      <c r="G69" s="4" t="str">
        <f>'tiskopis 5'!H44</f>
        <v>ks</v>
      </c>
      <c r="H69" s="4">
        <f>'tiskopis 5'!I44</f>
        <v>0</v>
      </c>
      <c r="I69" s="4">
        <f>'tiskopis 5'!J44</f>
        <v>0</v>
      </c>
      <c r="J69" s="4">
        <f>'tiskopis 5'!K44</f>
        <v>0</v>
      </c>
      <c r="K69" s="4">
        <f>'tiskopis 5'!L44</f>
        <v>0</v>
      </c>
      <c r="L69" s="4">
        <f>'tiskopis 5'!M44</f>
        <v>0</v>
      </c>
      <c r="M69" s="4">
        <f>'tiskopis 5'!N44</f>
        <v>0</v>
      </c>
      <c r="N69" s="4">
        <f>'tiskopis 5'!O44</f>
        <v>0</v>
      </c>
      <c r="O69" s="4" t="str">
        <f>'tiskopis 5'!P44</f>
        <v>y - x</v>
      </c>
      <c r="P69" s="4">
        <f>'tiskopis 5'!Q44</f>
        <v>0</v>
      </c>
      <c r="Q69" s="5"/>
      <c r="R69" s="5"/>
    </row>
    <row r="70" spans="1:18" x14ac:dyDescent="0.2">
      <c r="A70" s="4">
        <f>'tiskopis 5'!B45</f>
        <v>0</v>
      </c>
      <c r="B70" s="4">
        <f>'tiskopis 5'!C45</f>
        <v>0</v>
      </c>
      <c r="C70" s="4" t="str">
        <f>'tiskopis 5'!D45</f>
        <v>mm</v>
      </c>
      <c r="D70" s="4">
        <f>'tiskopis 5'!E45</f>
        <v>0</v>
      </c>
      <c r="E70" s="4" t="str">
        <f>'tiskopis 5'!F45</f>
        <v>mm</v>
      </c>
      <c r="F70" s="4">
        <f>'tiskopis 5'!G45</f>
        <v>0</v>
      </c>
      <c r="G70" s="4" t="str">
        <f>'tiskopis 5'!H45</f>
        <v>ks</v>
      </c>
      <c r="H70" s="4">
        <f>'tiskopis 5'!I45</f>
        <v>0</v>
      </c>
      <c r="I70" s="4">
        <f>'tiskopis 5'!J45</f>
        <v>0</v>
      </c>
      <c r="J70" s="4">
        <f>'tiskopis 5'!K45</f>
        <v>0</v>
      </c>
      <c r="K70" s="4">
        <f>'tiskopis 5'!L45</f>
        <v>0</v>
      </c>
      <c r="L70" s="4">
        <f>'tiskopis 5'!M45</f>
        <v>0</v>
      </c>
      <c r="M70" s="4">
        <f>'tiskopis 5'!N45</f>
        <v>0</v>
      </c>
      <c r="N70" s="4">
        <f>'tiskopis 5'!O45</f>
        <v>0</v>
      </c>
      <c r="O70" s="4" t="str">
        <f>'tiskopis 5'!P45</f>
        <v>y - x</v>
      </c>
      <c r="P70" s="4">
        <f>'tiskopis 5'!Q45</f>
        <v>0</v>
      </c>
      <c r="Q70" s="5"/>
      <c r="R70" s="5"/>
    </row>
    <row r="71" spans="1:18" x14ac:dyDescent="0.2">
      <c r="A71" s="4">
        <f>'tiskopis 5'!B46</f>
        <v>0</v>
      </c>
      <c r="B71" s="4">
        <f>'tiskopis 5'!C46</f>
        <v>0</v>
      </c>
      <c r="C71" s="4" t="str">
        <f>'tiskopis 5'!D46</f>
        <v>mm</v>
      </c>
      <c r="D71" s="4">
        <f>'tiskopis 5'!E46</f>
        <v>0</v>
      </c>
      <c r="E71" s="4" t="str">
        <f>'tiskopis 5'!F46</f>
        <v>mm</v>
      </c>
      <c r="F71" s="4">
        <f>'tiskopis 5'!G46</f>
        <v>0</v>
      </c>
      <c r="G71" s="4" t="str">
        <f>'tiskopis 5'!H46</f>
        <v>ks</v>
      </c>
      <c r="H71" s="4">
        <f>'tiskopis 5'!I46</f>
        <v>0</v>
      </c>
      <c r="I71" s="4">
        <f>'tiskopis 5'!J46</f>
        <v>0</v>
      </c>
      <c r="J71" s="4">
        <f>'tiskopis 5'!K46</f>
        <v>0</v>
      </c>
      <c r="K71" s="4">
        <f>'tiskopis 5'!L46</f>
        <v>0</v>
      </c>
      <c r="L71" s="4">
        <f>'tiskopis 5'!M46</f>
        <v>0</v>
      </c>
      <c r="M71" s="4">
        <f>'tiskopis 5'!N46</f>
        <v>0</v>
      </c>
      <c r="N71" s="4">
        <f>'tiskopis 5'!O46</f>
        <v>0</v>
      </c>
      <c r="O71" s="4" t="str">
        <f>'tiskopis 5'!P46</f>
        <v>y - x</v>
      </c>
      <c r="P71" s="4">
        <f>'tiskopis 5'!Q46</f>
        <v>0</v>
      </c>
      <c r="Q71" s="5"/>
      <c r="R71" s="5"/>
    </row>
    <row r="72" spans="1:18" x14ac:dyDescent="0.2">
      <c r="A72" s="4">
        <f>'tiskopis 5'!B47</f>
        <v>0</v>
      </c>
      <c r="B72" s="4">
        <f>'tiskopis 5'!C47</f>
        <v>0</v>
      </c>
      <c r="C72" s="4" t="str">
        <f>'tiskopis 5'!D47</f>
        <v>mm</v>
      </c>
      <c r="D72" s="4">
        <f>'tiskopis 5'!E47</f>
        <v>0</v>
      </c>
      <c r="E72" s="4" t="str">
        <f>'tiskopis 5'!F47</f>
        <v>mm</v>
      </c>
      <c r="F72" s="4">
        <f>'tiskopis 5'!G47</f>
        <v>0</v>
      </c>
      <c r="G72" s="4" t="str">
        <f>'tiskopis 5'!H47</f>
        <v>ks</v>
      </c>
      <c r="H72" s="4">
        <f>'tiskopis 5'!I47</f>
        <v>0</v>
      </c>
      <c r="I72" s="4">
        <f>'tiskopis 5'!J47</f>
        <v>0</v>
      </c>
      <c r="J72" s="4">
        <f>'tiskopis 5'!K47</f>
        <v>0</v>
      </c>
      <c r="K72" s="4">
        <f>'tiskopis 5'!L47</f>
        <v>0</v>
      </c>
      <c r="L72" s="4">
        <f>'tiskopis 5'!M47</f>
        <v>0</v>
      </c>
      <c r="M72" s="4">
        <f>'tiskopis 5'!N47</f>
        <v>0</v>
      </c>
      <c r="N72" s="4">
        <f>'tiskopis 5'!O47</f>
        <v>0</v>
      </c>
      <c r="O72" s="4" t="str">
        <f>'tiskopis 5'!P47</f>
        <v>y - x</v>
      </c>
      <c r="P72" s="4">
        <f>'tiskopis 5'!Q47</f>
        <v>0</v>
      </c>
      <c r="Q72" s="5"/>
      <c r="R72" s="5"/>
    </row>
    <row r="73" spans="1:18" x14ac:dyDescent="0.2">
      <c r="A73" s="4">
        <f>'tiskopis 5'!B48</f>
        <v>0</v>
      </c>
      <c r="B73" s="4">
        <f>'tiskopis 5'!C48</f>
        <v>0</v>
      </c>
      <c r="C73" s="4" t="str">
        <f>'tiskopis 5'!D48</f>
        <v>mm</v>
      </c>
      <c r="D73" s="4">
        <f>'tiskopis 5'!E48</f>
        <v>0</v>
      </c>
      <c r="E73" s="4" t="str">
        <f>'tiskopis 5'!F48</f>
        <v>mm</v>
      </c>
      <c r="F73" s="4">
        <f>'tiskopis 5'!G48</f>
        <v>0</v>
      </c>
      <c r="G73" s="4" t="str">
        <f>'tiskopis 5'!H48</f>
        <v>ks</v>
      </c>
      <c r="H73" s="4">
        <f>'tiskopis 5'!I48</f>
        <v>0</v>
      </c>
      <c r="I73" s="4">
        <f>'tiskopis 5'!J48</f>
        <v>0</v>
      </c>
      <c r="J73" s="4">
        <f>'tiskopis 5'!K48</f>
        <v>0</v>
      </c>
      <c r="K73" s="4">
        <f>'tiskopis 5'!L48</f>
        <v>0</v>
      </c>
      <c r="L73" s="4">
        <f>'tiskopis 5'!M48</f>
        <v>0</v>
      </c>
      <c r="M73" s="4">
        <f>'tiskopis 5'!N48</f>
        <v>0</v>
      </c>
      <c r="N73" s="4">
        <f>'tiskopis 5'!O48</f>
        <v>0</v>
      </c>
      <c r="O73" s="4" t="str">
        <f>'tiskopis 5'!P48</f>
        <v>y - x</v>
      </c>
      <c r="P73" s="4">
        <f>'tiskopis 5'!Q48</f>
        <v>0</v>
      </c>
      <c r="Q73" s="5"/>
      <c r="R73" s="5"/>
    </row>
    <row r="74" spans="1:18" x14ac:dyDescent="0.2">
      <c r="A74" s="4">
        <f>'tiskopis 5'!B49</f>
        <v>0</v>
      </c>
      <c r="B74" s="4">
        <f>'tiskopis 5'!C49</f>
        <v>0</v>
      </c>
      <c r="C74" s="4" t="str">
        <f>'tiskopis 5'!D49</f>
        <v>mm</v>
      </c>
      <c r="D74" s="4">
        <f>'tiskopis 5'!E49</f>
        <v>0</v>
      </c>
      <c r="E74" s="4" t="str">
        <f>'tiskopis 5'!F49</f>
        <v>mm</v>
      </c>
      <c r="F74" s="4">
        <f>'tiskopis 5'!G49</f>
        <v>0</v>
      </c>
      <c r="G74" s="4" t="str">
        <f>'tiskopis 5'!H49</f>
        <v>ks</v>
      </c>
      <c r="H74" s="4">
        <f>'tiskopis 5'!I49</f>
        <v>0</v>
      </c>
      <c r="I74" s="4">
        <f>'tiskopis 5'!J49</f>
        <v>0</v>
      </c>
      <c r="J74" s="4">
        <f>'tiskopis 5'!K49</f>
        <v>0</v>
      </c>
      <c r="K74" s="4">
        <f>'tiskopis 5'!L49</f>
        <v>0</v>
      </c>
      <c r="L74" s="4">
        <f>'tiskopis 5'!M49</f>
        <v>0</v>
      </c>
      <c r="M74" s="4">
        <f>'tiskopis 5'!N49</f>
        <v>0</v>
      </c>
      <c r="N74" s="4">
        <f>'tiskopis 5'!O49</f>
        <v>0</v>
      </c>
      <c r="O74" s="4" t="str">
        <f>'tiskopis 5'!P49</f>
        <v>y - x</v>
      </c>
      <c r="P74" s="4">
        <f>'tiskopis 5'!Q49</f>
        <v>0</v>
      </c>
      <c r="Q74" s="5"/>
      <c r="R74" s="5"/>
    </row>
    <row r="75" spans="1:18" x14ac:dyDescent="0.2">
      <c r="A75" s="4">
        <f>'tiskopis 5'!B50</f>
        <v>0</v>
      </c>
      <c r="B75" s="4">
        <f>'tiskopis 5'!C50</f>
        <v>0</v>
      </c>
      <c r="C75" s="4" t="str">
        <f>'tiskopis 5'!D50</f>
        <v>mm</v>
      </c>
      <c r="D75" s="4">
        <f>'tiskopis 5'!E50</f>
        <v>0</v>
      </c>
      <c r="E75" s="4" t="str">
        <f>'tiskopis 5'!F50</f>
        <v>mm</v>
      </c>
      <c r="F75" s="4">
        <f>'tiskopis 5'!G50</f>
        <v>0</v>
      </c>
      <c r="G75" s="4" t="str">
        <f>'tiskopis 5'!H50</f>
        <v>ks</v>
      </c>
      <c r="H75" s="4">
        <f>'tiskopis 5'!I50</f>
        <v>0</v>
      </c>
      <c r="I75" s="4">
        <f>'tiskopis 5'!J50</f>
        <v>0</v>
      </c>
      <c r="J75" s="4">
        <f>'tiskopis 5'!K50</f>
        <v>0</v>
      </c>
      <c r="K75" s="4">
        <f>'tiskopis 5'!L50</f>
        <v>0</v>
      </c>
      <c r="L75" s="4">
        <f>'tiskopis 5'!M50</f>
        <v>0</v>
      </c>
      <c r="M75" s="4">
        <f>'tiskopis 5'!N50</f>
        <v>0</v>
      </c>
      <c r="N75" s="4">
        <f>'tiskopis 5'!O50</f>
        <v>0</v>
      </c>
      <c r="O75" s="4" t="str">
        <f>'tiskopis 5'!P50</f>
        <v>y - x</v>
      </c>
      <c r="P75" s="4">
        <f>'tiskopis 5'!Q50</f>
        <v>0</v>
      </c>
      <c r="Q75" s="5"/>
      <c r="R75" s="5"/>
    </row>
    <row r="76" spans="1:18" x14ac:dyDescent="0.2">
      <c r="A76" s="4">
        <f>'tiskopis 5'!B51</f>
        <v>0</v>
      </c>
      <c r="B76" s="4">
        <f>'tiskopis 5'!C51</f>
        <v>0</v>
      </c>
      <c r="C76" s="4" t="str">
        <f>'tiskopis 5'!D51</f>
        <v>mm</v>
      </c>
      <c r="D76" s="4">
        <f>'tiskopis 5'!E51</f>
        <v>0</v>
      </c>
      <c r="E76" s="4" t="str">
        <f>'tiskopis 5'!F51</f>
        <v>mm</v>
      </c>
      <c r="F76" s="4">
        <f>'tiskopis 5'!G51</f>
        <v>0</v>
      </c>
      <c r="G76" s="4" t="str">
        <f>'tiskopis 5'!H51</f>
        <v>ks</v>
      </c>
      <c r="H76" s="4">
        <f>'tiskopis 5'!I51</f>
        <v>0</v>
      </c>
      <c r="I76" s="4">
        <f>'tiskopis 5'!J51</f>
        <v>0</v>
      </c>
      <c r="J76" s="4">
        <f>'tiskopis 5'!K51</f>
        <v>0</v>
      </c>
      <c r="K76" s="4">
        <f>'tiskopis 5'!L51</f>
        <v>0</v>
      </c>
      <c r="L76" s="4">
        <f>'tiskopis 5'!M51</f>
        <v>0</v>
      </c>
      <c r="M76" s="4">
        <f>'tiskopis 5'!N51</f>
        <v>0</v>
      </c>
      <c r="N76" s="4">
        <f>'tiskopis 5'!O51</f>
        <v>0</v>
      </c>
      <c r="O76" s="4" t="str">
        <f>'tiskopis 5'!P51</f>
        <v>y - x</v>
      </c>
      <c r="P76" s="4">
        <f>'tiskopis 5'!Q51</f>
        <v>0</v>
      </c>
      <c r="Q76" s="5"/>
      <c r="R76" s="5"/>
    </row>
    <row r="77" spans="1:18" x14ac:dyDescent="0.2">
      <c r="A77" s="4">
        <f>'tiskopis 6'!B37</f>
        <v>0</v>
      </c>
      <c r="B77" s="4">
        <f>'tiskopis 6'!C37</f>
        <v>0</v>
      </c>
      <c r="C77" s="4" t="str">
        <f>'tiskopis 6'!D37</f>
        <v>mm</v>
      </c>
      <c r="D77" s="4">
        <f>'tiskopis 6'!E37</f>
        <v>0</v>
      </c>
      <c r="E77" s="4" t="str">
        <f>'tiskopis 6'!F37</f>
        <v>mm</v>
      </c>
      <c r="F77" s="4">
        <f>'tiskopis 6'!G37</f>
        <v>0</v>
      </c>
      <c r="G77" s="4" t="str">
        <f>'tiskopis 6'!H37</f>
        <v>ks</v>
      </c>
      <c r="H77" s="4">
        <f>'tiskopis 6'!I37</f>
        <v>0</v>
      </c>
      <c r="I77" s="4">
        <f>'tiskopis 6'!J37</f>
        <v>0</v>
      </c>
      <c r="J77" s="4">
        <f>'tiskopis 6'!K37</f>
        <v>0</v>
      </c>
      <c r="K77" s="4">
        <f>'tiskopis 6'!L37</f>
        <v>0</v>
      </c>
      <c r="L77" s="4">
        <f>'tiskopis 6'!M37</f>
        <v>0</v>
      </c>
      <c r="M77" s="4">
        <f>'tiskopis 6'!N37</f>
        <v>0</v>
      </c>
      <c r="N77" s="4">
        <f>'tiskopis 6'!O37</f>
        <v>0</v>
      </c>
      <c r="O77" s="4" t="str">
        <f>'tiskopis 6'!P37</f>
        <v>y - x</v>
      </c>
      <c r="P77" s="4">
        <f>'tiskopis 6'!Q37</f>
        <v>0</v>
      </c>
      <c r="Q77" s="5"/>
      <c r="R77" s="5"/>
    </row>
    <row r="78" spans="1:18" x14ac:dyDescent="0.2">
      <c r="A78" s="4">
        <f>'tiskopis 6'!B38</f>
        <v>0</v>
      </c>
      <c r="B78" s="4">
        <f>'tiskopis 6'!C38</f>
        <v>0</v>
      </c>
      <c r="C78" s="4" t="str">
        <f>'tiskopis 6'!D38</f>
        <v>mm</v>
      </c>
      <c r="D78" s="4">
        <f>'tiskopis 6'!E38</f>
        <v>0</v>
      </c>
      <c r="E78" s="4" t="str">
        <f>'tiskopis 6'!F38</f>
        <v>mm</v>
      </c>
      <c r="F78" s="4">
        <f>'tiskopis 6'!G38</f>
        <v>0</v>
      </c>
      <c r="G78" s="4" t="str">
        <f>'tiskopis 6'!H38</f>
        <v>ks</v>
      </c>
      <c r="H78" s="4">
        <f>'tiskopis 6'!I38</f>
        <v>0</v>
      </c>
      <c r="I78" s="4">
        <f>'tiskopis 6'!J38</f>
        <v>0</v>
      </c>
      <c r="J78" s="4">
        <f>'tiskopis 6'!K38</f>
        <v>0</v>
      </c>
      <c r="K78" s="4">
        <f>'tiskopis 6'!L38</f>
        <v>0</v>
      </c>
      <c r="L78" s="4">
        <f>'tiskopis 6'!M38</f>
        <v>0</v>
      </c>
      <c r="M78" s="4">
        <f>'tiskopis 6'!N38</f>
        <v>0</v>
      </c>
      <c r="N78" s="4">
        <f>'tiskopis 6'!O38</f>
        <v>0</v>
      </c>
      <c r="O78" s="4" t="str">
        <f>'tiskopis 6'!P38</f>
        <v>y - x</v>
      </c>
      <c r="P78" s="4">
        <f>'tiskopis 6'!Q38</f>
        <v>0</v>
      </c>
      <c r="Q78" s="5"/>
    </row>
    <row r="79" spans="1:18" x14ac:dyDescent="0.2">
      <c r="A79" s="4">
        <f>'tiskopis 6'!B39</f>
        <v>0</v>
      </c>
      <c r="B79" s="4">
        <f>'tiskopis 6'!C39</f>
        <v>0</v>
      </c>
      <c r="C79" s="4" t="str">
        <f>'tiskopis 6'!D39</f>
        <v>mm</v>
      </c>
      <c r="D79" s="4">
        <f>'tiskopis 6'!E39</f>
        <v>0</v>
      </c>
      <c r="E79" s="4" t="str">
        <f>'tiskopis 6'!F39</f>
        <v>mm</v>
      </c>
      <c r="F79" s="4">
        <f>'tiskopis 6'!G39</f>
        <v>0</v>
      </c>
      <c r="G79" s="4" t="str">
        <f>'tiskopis 6'!H39</f>
        <v>ks</v>
      </c>
      <c r="H79" s="4">
        <f>'tiskopis 6'!I39</f>
        <v>0</v>
      </c>
      <c r="I79" s="4">
        <f>'tiskopis 6'!J39</f>
        <v>0</v>
      </c>
      <c r="J79" s="4">
        <f>'tiskopis 6'!K39</f>
        <v>0</v>
      </c>
      <c r="K79" s="4">
        <f>'tiskopis 6'!L39</f>
        <v>0</v>
      </c>
      <c r="L79" s="4">
        <f>'tiskopis 6'!M39</f>
        <v>0</v>
      </c>
      <c r="M79" s="4">
        <f>'tiskopis 6'!N39</f>
        <v>0</v>
      </c>
      <c r="N79" s="4">
        <f>'tiskopis 6'!O39</f>
        <v>0</v>
      </c>
      <c r="O79" s="4" t="str">
        <f>'tiskopis 6'!P39</f>
        <v>y - x</v>
      </c>
      <c r="P79" s="4">
        <f>'tiskopis 6'!Q39</f>
        <v>0</v>
      </c>
      <c r="Q79" s="5"/>
    </row>
    <row r="80" spans="1:18" x14ac:dyDescent="0.2">
      <c r="A80" s="4">
        <f>'tiskopis 6'!B40</f>
        <v>0</v>
      </c>
      <c r="B80" s="4">
        <f>'tiskopis 6'!C40</f>
        <v>0</v>
      </c>
      <c r="C80" s="4" t="str">
        <f>'tiskopis 6'!D40</f>
        <v>mm</v>
      </c>
      <c r="D80" s="4">
        <f>'tiskopis 6'!E40</f>
        <v>0</v>
      </c>
      <c r="E80" s="4" t="str">
        <f>'tiskopis 6'!F40</f>
        <v>mm</v>
      </c>
      <c r="F80" s="4">
        <f>'tiskopis 6'!G40</f>
        <v>0</v>
      </c>
      <c r="G80" s="4" t="str">
        <f>'tiskopis 6'!H40</f>
        <v>ks</v>
      </c>
      <c r="H80" s="4">
        <f>'tiskopis 6'!I40</f>
        <v>0</v>
      </c>
      <c r="I80" s="4">
        <f>'tiskopis 6'!J40</f>
        <v>0</v>
      </c>
      <c r="J80" s="4">
        <f>'tiskopis 6'!K40</f>
        <v>0</v>
      </c>
      <c r="K80" s="4">
        <f>'tiskopis 6'!L40</f>
        <v>0</v>
      </c>
      <c r="L80" s="4">
        <f>'tiskopis 6'!M40</f>
        <v>0</v>
      </c>
      <c r="M80" s="4">
        <f>'tiskopis 6'!N40</f>
        <v>0</v>
      </c>
      <c r="N80" s="4">
        <f>'tiskopis 6'!O40</f>
        <v>0</v>
      </c>
      <c r="O80" s="4" t="str">
        <f>'tiskopis 6'!P40</f>
        <v>y - x</v>
      </c>
      <c r="P80" s="4">
        <f>'tiskopis 6'!Q40</f>
        <v>0</v>
      </c>
      <c r="Q80" s="5"/>
    </row>
    <row r="81" spans="1:17" x14ac:dyDescent="0.2">
      <c r="A81" s="4">
        <f>'tiskopis 6'!B41</f>
        <v>0</v>
      </c>
      <c r="B81" s="4">
        <f>'tiskopis 6'!C41</f>
        <v>0</v>
      </c>
      <c r="C81" s="4" t="str">
        <f>'tiskopis 6'!D41</f>
        <v>mm</v>
      </c>
      <c r="D81" s="4">
        <f>'tiskopis 6'!E41</f>
        <v>0</v>
      </c>
      <c r="E81" s="4" t="str">
        <f>'tiskopis 6'!F41</f>
        <v>mm</v>
      </c>
      <c r="F81" s="4">
        <f>'tiskopis 6'!G41</f>
        <v>0</v>
      </c>
      <c r="G81" s="4" t="str">
        <f>'tiskopis 6'!H41</f>
        <v>ks</v>
      </c>
      <c r="H81" s="4">
        <f>'tiskopis 6'!I41</f>
        <v>0</v>
      </c>
      <c r="I81" s="4">
        <f>'tiskopis 6'!J41</f>
        <v>0</v>
      </c>
      <c r="J81" s="4">
        <f>'tiskopis 6'!K41</f>
        <v>0</v>
      </c>
      <c r="K81" s="4">
        <f>'tiskopis 6'!L41</f>
        <v>0</v>
      </c>
      <c r="L81" s="4">
        <f>'tiskopis 6'!M41</f>
        <v>0</v>
      </c>
      <c r="M81" s="4">
        <f>'tiskopis 6'!N41</f>
        <v>0</v>
      </c>
      <c r="N81" s="4">
        <f>'tiskopis 6'!O41</f>
        <v>0</v>
      </c>
      <c r="O81" s="4" t="str">
        <f>'tiskopis 6'!P41</f>
        <v>y - x</v>
      </c>
      <c r="P81" s="4">
        <f>'tiskopis 6'!Q41</f>
        <v>0</v>
      </c>
      <c r="Q81" s="5"/>
    </row>
    <row r="82" spans="1:17" x14ac:dyDescent="0.2">
      <c r="A82" s="4">
        <f>'tiskopis 6'!B42</f>
        <v>0</v>
      </c>
      <c r="B82" s="4">
        <f>'tiskopis 6'!C42</f>
        <v>0</v>
      </c>
      <c r="C82" s="4" t="str">
        <f>'tiskopis 6'!D42</f>
        <v>mm</v>
      </c>
      <c r="D82" s="4">
        <f>'tiskopis 6'!E42</f>
        <v>0</v>
      </c>
      <c r="E82" s="4" t="str">
        <f>'tiskopis 6'!F42</f>
        <v>mm</v>
      </c>
      <c r="F82" s="4">
        <f>'tiskopis 6'!G42</f>
        <v>0</v>
      </c>
      <c r="G82" s="4" t="str">
        <f>'tiskopis 6'!H42</f>
        <v>ks</v>
      </c>
      <c r="H82" s="4">
        <f>'tiskopis 6'!I42</f>
        <v>0</v>
      </c>
      <c r="I82" s="4">
        <f>'tiskopis 6'!J42</f>
        <v>0</v>
      </c>
      <c r="J82" s="4">
        <f>'tiskopis 6'!K42</f>
        <v>0</v>
      </c>
      <c r="K82" s="4">
        <f>'tiskopis 6'!L42</f>
        <v>0</v>
      </c>
      <c r="L82" s="4">
        <f>'tiskopis 6'!M42</f>
        <v>0</v>
      </c>
      <c r="M82" s="4">
        <f>'tiskopis 6'!N42</f>
        <v>0</v>
      </c>
      <c r="N82" s="4">
        <f>'tiskopis 6'!O42</f>
        <v>0</v>
      </c>
      <c r="O82" s="4" t="str">
        <f>'tiskopis 6'!P42</f>
        <v>y - x</v>
      </c>
      <c r="P82" s="4">
        <f>'tiskopis 6'!Q42</f>
        <v>0</v>
      </c>
      <c r="Q82" s="5"/>
    </row>
    <row r="83" spans="1:17" x14ac:dyDescent="0.2">
      <c r="A83" s="4">
        <f>'tiskopis 6'!B43</f>
        <v>0</v>
      </c>
      <c r="B83" s="4">
        <f>'tiskopis 6'!C43</f>
        <v>0</v>
      </c>
      <c r="C83" s="4" t="str">
        <f>'tiskopis 6'!D43</f>
        <v>mm</v>
      </c>
      <c r="D83" s="4">
        <f>'tiskopis 6'!E43</f>
        <v>0</v>
      </c>
      <c r="E83" s="4" t="str">
        <f>'tiskopis 6'!F43</f>
        <v>mm</v>
      </c>
      <c r="F83" s="4">
        <f>'tiskopis 6'!G43</f>
        <v>0</v>
      </c>
      <c r="G83" s="4" t="str">
        <f>'tiskopis 6'!H43</f>
        <v>ks</v>
      </c>
      <c r="H83" s="4">
        <f>'tiskopis 6'!I43</f>
        <v>0</v>
      </c>
      <c r="I83" s="4">
        <f>'tiskopis 6'!J43</f>
        <v>0</v>
      </c>
      <c r="J83" s="4">
        <f>'tiskopis 6'!K43</f>
        <v>0</v>
      </c>
      <c r="K83" s="4">
        <f>'tiskopis 6'!L43</f>
        <v>0</v>
      </c>
      <c r="L83" s="4">
        <f>'tiskopis 6'!M43</f>
        <v>0</v>
      </c>
      <c r="M83" s="4">
        <f>'tiskopis 6'!N43</f>
        <v>0</v>
      </c>
      <c r="N83" s="4">
        <f>'tiskopis 6'!O43</f>
        <v>0</v>
      </c>
      <c r="O83" s="4" t="str">
        <f>'tiskopis 6'!P43</f>
        <v>y - x</v>
      </c>
      <c r="P83" s="4">
        <f>'tiskopis 6'!Q43</f>
        <v>0</v>
      </c>
      <c r="Q83" s="5"/>
    </row>
    <row r="84" spans="1:17" x14ac:dyDescent="0.2">
      <c r="A84" s="4">
        <f>'tiskopis 6'!B44</f>
        <v>0</v>
      </c>
      <c r="B84" s="4">
        <f>'tiskopis 6'!C44</f>
        <v>0</v>
      </c>
      <c r="C84" s="4" t="str">
        <f>'tiskopis 6'!D44</f>
        <v>mm</v>
      </c>
      <c r="D84" s="4">
        <f>'tiskopis 6'!E44</f>
        <v>0</v>
      </c>
      <c r="E84" s="4" t="str">
        <f>'tiskopis 6'!F44</f>
        <v>mm</v>
      </c>
      <c r="F84" s="4">
        <f>'tiskopis 6'!G44</f>
        <v>0</v>
      </c>
      <c r="G84" s="4" t="str">
        <f>'tiskopis 6'!H44</f>
        <v>ks</v>
      </c>
      <c r="H84" s="4">
        <f>'tiskopis 6'!I44</f>
        <v>0</v>
      </c>
      <c r="I84" s="4">
        <f>'tiskopis 6'!J44</f>
        <v>0</v>
      </c>
      <c r="J84" s="4">
        <f>'tiskopis 6'!K44</f>
        <v>0</v>
      </c>
      <c r="K84" s="4">
        <f>'tiskopis 6'!L44</f>
        <v>0</v>
      </c>
      <c r="L84" s="4">
        <f>'tiskopis 6'!M44</f>
        <v>0</v>
      </c>
      <c r="M84" s="4">
        <f>'tiskopis 6'!N44</f>
        <v>0</v>
      </c>
      <c r="N84" s="4">
        <f>'tiskopis 6'!O44</f>
        <v>0</v>
      </c>
      <c r="O84" s="4" t="str">
        <f>'tiskopis 6'!P44</f>
        <v>y - x</v>
      </c>
      <c r="P84" s="4">
        <f>'tiskopis 6'!Q44</f>
        <v>0</v>
      </c>
      <c r="Q84" s="5"/>
    </row>
    <row r="85" spans="1:17" x14ac:dyDescent="0.2">
      <c r="A85" s="4">
        <f>'tiskopis 6'!B45</f>
        <v>0</v>
      </c>
      <c r="B85" s="4">
        <f>'tiskopis 6'!C45</f>
        <v>0</v>
      </c>
      <c r="C85" s="4" t="str">
        <f>'tiskopis 6'!D45</f>
        <v>mm</v>
      </c>
      <c r="D85" s="4">
        <f>'tiskopis 6'!E45</f>
        <v>0</v>
      </c>
      <c r="E85" s="4" t="str">
        <f>'tiskopis 6'!F45</f>
        <v>mm</v>
      </c>
      <c r="F85" s="4">
        <f>'tiskopis 6'!G45</f>
        <v>0</v>
      </c>
      <c r="G85" s="4" t="str">
        <f>'tiskopis 6'!H45</f>
        <v>ks</v>
      </c>
      <c r="H85" s="4">
        <f>'tiskopis 6'!I45</f>
        <v>0</v>
      </c>
      <c r="I85" s="4">
        <f>'tiskopis 6'!J45</f>
        <v>0</v>
      </c>
      <c r="J85" s="4">
        <f>'tiskopis 6'!K45</f>
        <v>0</v>
      </c>
      <c r="K85" s="4">
        <f>'tiskopis 6'!L45</f>
        <v>0</v>
      </c>
      <c r="L85" s="4">
        <f>'tiskopis 6'!M45</f>
        <v>0</v>
      </c>
      <c r="M85" s="4">
        <f>'tiskopis 6'!N45</f>
        <v>0</v>
      </c>
      <c r="N85" s="4">
        <f>'tiskopis 6'!O45</f>
        <v>0</v>
      </c>
      <c r="O85" s="4" t="str">
        <f>'tiskopis 6'!P45</f>
        <v>y - x</v>
      </c>
      <c r="P85" s="4">
        <f>'tiskopis 6'!Q45</f>
        <v>0</v>
      </c>
      <c r="Q85" s="5"/>
    </row>
    <row r="86" spans="1:17" x14ac:dyDescent="0.2">
      <c r="A86" s="4">
        <f>'tiskopis 6'!B46</f>
        <v>0</v>
      </c>
      <c r="B86" s="4">
        <f>'tiskopis 6'!C46</f>
        <v>0</v>
      </c>
      <c r="C86" s="4" t="str">
        <f>'tiskopis 6'!D46</f>
        <v>mm</v>
      </c>
      <c r="D86" s="4">
        <f>'tiskopis 6'!E46</f>
        <v>0</v>
      </c>
      <c r="E86" s="4" t="str">
        <f>'tiskopis 6'!F46</f>
        <v>mm</v>
      </c>
      <c r="F86" s="4">
        <f>'tiskopis 6'!G46</f>
        <v>0</v>
      </c>
      <c r="G86" s="4" t="str">
        <f>'tiskopis 6'!H46</f>
        <v>ks</v>
      </c>
      <c r="H86" s="4">
        <f>'tiskopis 6'!I46</f>
        <v>0</v>
      </c>
      <c r="I86" s="4">
        <f>'tiskopis 6'!J46</f>
        <v>0</v>
      </c>
      <c r="J86" s="4">
        <f>'tiskopis 6'!K46</f>
        <v>0</v>
      </c>
      <c r="K86" s="4">
        <f>'tiskopis 6'!L46</f>
        <v>0</v>
      </c>
      <c r="L86" s="4">
        <f>'tiskopis 6'!M46</f>
        <v>0</v>
      </c>
      <c r="M86" s="4">
        <f>'tiskopis 6'!N46</f>
        <v>0</v>
      </c>
      <c r="N86" s="4">
        <f>'tiskopis 6'!O46</f>
        <v>0</v>
      </c>
      <c r="O86" s="4" t="str">
        <f>'tiskopis 6'!P46</f>
        <v>y - x</v>
      </c>
      <c r="P86" s="4">
        <f>'tiskopis 6'!Q46</f>
        <v>0</v>
      </c>
      <c r="Q86" s="5"/>
    </row>
    <row r="87" spans="1:17" x14ac:dyDescent="0.2">
      <c r="A87" s="4">
        <f>'tiskopis 6'!B47</f>
        <v>0</v>
      </c>
      <c r="B87" s="4">
        <f>'tiskopis 6'!C47</f>
        <v>0</v>
      </c>
      <c r="C87" s="4" t="str">
        <f>'tiskopis 6'!D47</f>
        <v>mm</v>
      </c>
      <c r="D87" s="4">
        <f>'tiskopis 6'!E47</f>
        <v>0</v>
      </c>
      <c r="E87" s="4" t="str">
        <f>'tiskopis 6'!F47</f>
        <v>mm</v>
      </c>
      <c r="F87" s="4">
        <f>'tiskopis 6'!G47</f>
        <v>0</v>
      </c>
      <c r="G87" s="4" t="str">
        <f>'tiskopis 6'!H47</f>
        <v>ks</v>
      </c>
      <c r="H87" s="4">
        <f>'tiskopis 6'!I47</f>
        <v>0</v>
      </c>
      <c r="I87" s="4">
        <f>'tiskopis 6'!J47</f>
        <v>0</v>
      </c>
      <c r="J87" s="4">
        <f>'tiskopis 6'!K47</f>
        <v>0</v>
      </c>
      <c r="K87" s="4">
        <f>'tiskopis 6'!L47</f>
        <v>0</v>
      </c>
      <c r="L87" s="4">
        <f>'tiskopis 6'!M47</f>
        <v>0</v>
      </c>
      <c r="M87" s="4">
        <f>'tiskopis 6'!N47</f>
        <v>0</v>
      </c>
      <c r="N87" s="4">
        <f>'tiskopis 6'!O47</f>
        <v>0</v>
      </c>
      <c r="O87" s="4" t="str">
        <f>'tiskopis 6'!P47</f>
        <v>y - x</v>
      </c>
      <c r="P87" s="4">
        <f>'tiskopis 6'!Q47</f>
        <v>0</v>
      </c>
      <c r="Q87" s="5"/>
    </row>
    <row r="88" spans="1:17" x14ac:dyDescent="0.2">
      <c r="A88" s="4">
        <f>'tiskopis 6'!B48</f>
        <v>0</v>
      </c>
      <c r="B88" s="4">
        <f>'tiskopis 6'!C48</f>
        <v>0</v>
      </c>
      <c r="C88" s="4" t="str">
        <f>'tiskopis 6'!D48</f>
        <v>mm</v>
      </c>
      <c r="D88" s="4">
        <f>'tiskopis 6'!E48</f>
        <v>0</v>
      </c>
      <c r="E88" s="4" t="str">
        <f>'tiskopis 6'!F48</f>
        <v>mm</v>
      </c>
      <c r="F88" s="4">
        <f>'tiskopis 6'!G48</f>
        <v>0</v>
      </c>
      <c r="G88" s="4" t="str">
        <f>'tiskopis 6'!H48</f>
        <v>ks</v>
      </c>
      <c r="H88" s="4">
        <f>'tiskopis 6'!I48</f>
        <v>0</v>
      </c>
      <c r="I88" s="4">
        <f>'tiskopis 6'!J48</f>
        <v>0</v>
      </c>
      <c r="J88" s="4">
        <f>'tiskopis 6'!K48</f>
        <v>0</v>
      </c>
      <c r="K88" s="4">
        <f>'tiskopis 6'!L48</f>
        <v>0</v>
      </c>
      <c r="L88" s="4">
        <f>'tiskopis 6'!M48</f>
        <v>0</v>
      </c>
      <c r="M88" s="4">
        <f>'tiskopis 6'!N48</f>
        <v>0</v>
      </c>
      <c r="N88" s="4">
        <f>'tiskopis 6'!O48</f>
        <v>0</v>
      </c>
      <c r="O88" s="4" t="str">
        <f>'tiskopis 6'!P48</f>
        <v>y - x</v>
      </c>
      <c r="P88" s="4">
        <f>'tiskopis 6'!Q48</f>
        <v>0</v>
      </c>
      <c r="Q88" s="5"/>
    </row>
    <row r="89" spans="1:17" x14ac:dyDescent="0.2">
      <c r="A89" s="4">
        <f>'tiskopis 6'!B49</f>
        <v>0</v>
      </c>
      <c r="B89" s="4">
        <f>'tiskopis 6'!C49</f>
        <v>0</v>
      </c>
      <c r="C89" s="4" t="str">
        <f>'tiskopis 6'!D49</f>
        <v>mm</v>
      </c>
      <c r="D89" s="4">
        <f>'tiskopis 6'!E49</f>
        <v>0</v>
      </c>
      <c r="E89" s="4" t="str">
        <f>'tiskopis 6'!F49</f>
        <v>mm</v>
      </c>
      <c r="F89" s="4">
        <f>'tiskopis 6'!G49</f>
        <v>0</v>
      </c>
      <c r="G89" s="4" t="str">
        <f>'tiskopis 6'!H49</f>
        <v>ks</v>
      </c>
      <c r="H89" s="4">
        <f>'tiskopis 6'!I49</f>
        <v>0</v>
      </c>
      <c r="I89" s="4">
        <f>'tiskopis 6'!J49</f>
        <v>0</v>
      </c>
      <c r="J89" s="4">
        <f>'tiskopis 6'!K49</f>
        <v>0</v>
      </c>
      <c r="K89" s="4">
        <f>'tiskopis 6'!L49</f>
        <v>0</v>
      </c>
      <c r="L89" s="4">
        <f>'tiskopis 6'!M49</f>
        <v>0</v>
      </c>
      <c r="M89" s="4">
        <f>'tiskopis 6'!N49</f>
        <v>0</v>
      </c>
      <c r="N89" s="4">
        <f>'tiskopis 6'!O49</f>
        <v>0</v>
      </c>
      <c r="O89" s="4" t="str">
        <f>'tiskopis 6'!P49</f>
        <v>y - x</v>
      </c>
      <c r="P89" s="4">
        <f>'tiskopis 6'!Q49</f>
        <v>0</v>
      </c>
      <c r="Q89" s="5"/>
    </row>
    <row r="90" spans="1:17" x14ac:dyDescent="0.2">
      <c r="A90" s="4">
        <f>'tiskopis 6'!B50</f>
        <v>0</v>
      </c>
      <c r="B90" s="4">
        <f>'tiskopis 6'!C50</f>
        <v>0</v>
      </c>
      <c r="C90" s="4" t="str">
        <f>'tiskopis 6'!D50</f>
        <v>mm</v>
      </c>
      <c r="D90" s="4">
        <f>'tiskopis 6'!E50</f>
        <v>0</v>
      </c>
      <c r="E90" s="4" t="str">
        <f>'tiskopis 6'!F50</f>
        <v>mm</v>
      </c>
      <c r="F90" s="4">
        <f>'tiskopis 6'!G50</f>
        <v>0</v>
      </c>
      <c r="G90" s="4" t="str">
        <f>'tiskopis 6'!H50</f>
        <v>ks</v>
      </c>
      <c r="H90" s="4">
        <f>'tiskopis 6'!I50</f>
        <v>0</v>
      </c>
      <c r="I90" s="4">
        <f>'tiskopis 6'!J50</f>
        <v>0</v>
      </c>
      <c r="J90" s="4">
        <f>'tiskopis 6'!K50</f>
        <v>0</v>
      </c>
      <c r="K90" s="4">
        <f>'tiskopis 6'!L50</f>
        <v>0</v>
      </c>
      <c r="L90" s="4">
        <f>'tiskopis 6'!M50</f>
        <v>0</v>
      </c>
      <c r="M90" s="4">
        <f>'tiskopis 6'!N50</f>
        <v>0</v>
      </c>
      <c r="N90" s="4">
        <f>'tiskopis 6'!O50</f>
        <v>0</v>
      </c>
      <c r="O90" s="4" t="str">
        <f>'tiskopis 6'!P50</f>
        <v>y - x</v>
      </c>
      <c r="P90" s="4">
        <f>'tiskopis 6'!Q50</f>
        <v>0</v>
      </c>
      <c r="Q90" s="5"/>
    </row>
    <row r="91" spans="1:17" x14ac:dyDescent="0.2">
      <c r="A91" s="4">
        <f>'tiskopis 6'!B51</f>
        <v>0</v>
      </c>
      <c r="B91" s="4">
        <f>'tiskopis 6'!C51</f>
        <v>0</v>
      </c>
      <c r="C91" s="4" t="str">
        <f>'tiskopis 6'!D51</f>
        <v>mm</v>
      </c>
      <c r="D91" s="4">
        <f>'tiskopis 6'!E51</f>
        <v>0</v>
      </c>
      <c r="E91" s="4" t="str">
        <f>'tiskopis 6'!F51</f>
        <v>mm</v>
      </c>
      <c r="F91" s="4">
        <f>'tiskopis 6'!G51</f>
        <v>0</v>
      </c>
      <c r="G91" s="4" t="str">
        <f>'tiskopis 6'!H51</f>
        <v>ks</v>
      </c>
      <c r="H91" s="4">
        <f>'tiskopis 6'!I51</f>
        <v>0</v>
      </c>
      <c r="I91" s="4">
        <f>'tiskopis 6'!J51</f>
        <v>0</v>
      </c>
      <c r="J91" s="4">
        <f>'tiskopis 6'!K51</f>
        <v>0</v>
      </c>
      <c r="K91" s="4">
        <f>'tiskopis 6'!L51</f>
        <v>0</v>
      </c>
      <c r="L91" s="4">
        <f>'tiskopis 6'!M51</f>
        <v>0</v>
      </c>
      <c r="M91" s="4">
        <f>'tiskopis 6'!N51</f>
        <v>0</v>
      </c>
      <c r="N91" s="4">
        <f>'tiskopis 6'!O51</f>
        <v>0</v>
      </c>
      <c r="O91" s="4" t="str">
        <f>'tiskopis 6'!P51</f>
        <v>y - x</v>
      </c>
      <c r="P91" s="4">
        <f>'tiskopis 6'!Q51</f>
        <v>0</v>
      </c>
      <c r="Q91" s="5"/>
    </row>
    <row r="92" spans="1:17" x14ac:dyDescent="0.2">
      <c r="A92" s="4">
        <f>'tiskopis 7'!B37</f>
        <v>0</v>
      </c>
      <c r="B92" s="4">
        <f>'tiskopis 7'!C37</f>
        <v>0</v>
      </c>
      <c r="C92" s="4" t="str">
        <f>'tiskopis 7'!D37</f>
        <v>mm</v>
      </c>
      <c r="D92" s="4">
        <f>'tiskopis 7'!E37</f>
        <v>0</v>
      </c>
      <c r="E92" s="4" t="str">
        <f>'tiskopis 7'!F37</f>
        <v>mm</v>
      </c>
      <c r="F92" s="4">
        <f>'tiskopis 7'!G37</f>
        <v>0</v>
      </c>
      <c r="G92" s="4" t="str">
        <f>'tiskopis 7'!H37</f>
        <v>ks</v>
      </c>
      <c r="H92" s="4">
        <f>'tiskopis 7'!I37</f>
        <v>0</v>
      </c>
      <c r="I92" s="4">
        <f>'tiskopis 7'!J37</f>
        <v>0</v>
      </c>
      <c r="J92" s="4">
        <f>'tiskopis 7'!K37</f>
        <v>0</v>
      </c>
      <c r="K92" s="4">
        <f>'tiskopis 7'!L37</f>
        <v>0</v>
      </c>
      <c r="L92" s="4">
        <f>'tiskopis 7'!M37</f>
        <v>0</v>
      </c>
      <c r="M92" s="4">
        <f>'tiskopis 7'!N37</f>
        <v>0</v>
      </c>
      <c r="N92" s="4">
        <f>'tiskopis 7'!O37</f>
        <v>0</v>
      </c>
      <c r="O92" s="4" t="str">
        <f>'tiskopis 7'!P37</f>
        <v>y - x</v>
      </c>
      <c r="P92" s="4">
        <f>'tiskopis 7'!Q37</f>
        <v>0</v>
      </c>
      <c r="Q92" s="5"/>
    </row>
    <row r="93" spans="1:17" x14ac:dyDescent="0.2">
      <c r="A93" s="4">
        <f>'tiskopis 7'!B38</f>
        <v>0</v>
      </c>
      <c r="B93" s="4">
        <f>'tiskopis 7'!C38</f>
        <v>0</v>
      </c>
      <c r="C93" s="4" t="str">
        <f>'tiskopis 7'!D38</f>
        <v>mm</v>
      </c>
      <c r="D93" s="4">
        <f>'tiskopis 7'!E38</f>
        <v>0</v>
      </c>
      <c r="E93" s="4" t="str">
        <f>'tiskopis 7'!F38</f>
        <v>mm</v>
      </c>
      <c r="F93" s="4">
        <f>'tiskopis 7'!G38</f>
        <v>0</v>
      </c>
      <c r="G93" s="4" t="str">
        <f>'tiskopis 7'!H38</f>
        <v>ks</v>
      </c>
      <c r="H93" s="4">
        <f>'tiskopis 7'!I38</f>
        <v>0</v>
      </c>
      <c r="I93" s="4">
        <f>'tiskopis 7'!J38</f>
        <v>0</v>
      </c>
      <c r="J93" s="4">
        <f>'tiskopis 7'!K38</f>
        <v>0</v>
      </c>
      <c r="K93" s="4">
        <f>'tiskopis 7'!L38</f>
        <v>0</v>
      </c>
      <c r="L93" s="4">
        <f>'tiskopis 7'!M38</f>
        <v>0</v>
      </c>
      <c r="M93" s="4">
        <f>'tiskopis 7'!N38</f>
        <v>0</v>
      </c>
      <c r="N93" s="4">
        <f>'tiskopis 7'!O38</f>
        <v>0</v>
      </c>
      <c r="O93" s="4" t="str">
        <f>'tiskopis 7'!P38</f>
        <v>y - x</v>
      </c>
      <c r="P93" s="4">
        <f>'tiskopis 7'!Q38</f>
        <v>0</v>
      </c>
      <c r="Q93" s="5"/>
    </row>
    <row r="94" spans="1:17" x14ac:dyDescent="0.2">
      <c r="A94" s="4">
        <f>'tiskopis 7'!B39</f>
        <v>0</v>
      </c>
      <c r="B94" s="4">
        <f>'tiskopis 7'!C39</f>
        <v>0</v>
      </c>
      <c r="C94" s="4" t="str">
        <f>'tiskopis 7'!D39</f>
        <v>mm</v>
      </c>
      <c r="D94" s="4">
        <f>'tiskopis 7'!E39</f>
        <v>0</v>
      </c>
      <c r="E94" s="4" t="str">
        <f>'tiskopis 7'!F39</f>
        <v>mm</v>
      </c>
      <c r="F94" s="4">
        <f>'tiskopis 7'!G39</f>
        <v>0</v>
      </c>
      <c r="G94" s="4" t="str">
        <f>'tiskopis 7'!H39</f>
        <v>ks</v>
      </c>
      <c r="H94" s="4">
        <f>'tiskopis 7'!I39</f>
        <v>0</v>
      </c>
      <c r="I94" s="4">
        <f>'tiskopis 7'!J39</f>
        <v>0</v>
      </c>
      <c r="J94" s="4">
        <f>'tiskopis 7'!K39</f>
        <v>0</v>
      </c>
      <c r="K94" s="4">
        <f>'tiskopis 7'!L39</f>
        <v>0</v>
      </c>
      <c r="L94" s="4">
        <f>'tiskopis 7'!M39</f>
        <v>0</v>
      </c>
      <c r="M94" s="4">
        <f>'tiskopis 7'!N39</f>
        <v>0</v>
      </c>
      <c r="N94" s="4">
        <f>'tiskopis 7'!O39</f>
        <v>0</v>
      </c>
      <c r="O94" s="4" t="str">
        <f>'tiskopis 7'!P39</f>
        <v>y - x</v>
      </c>
      <c r="P94" s="4">
        <f>'tiskopis 7'!Q39</f>
        <v>0</v>
      </c>
      <c r="Q94" s="5"/>
    </row>
    <row r="95" spans="1:17" x14ac:dyDescent="0.2">
      <c r="A95" s="4">
        <f>'tiskopis 7'!B40</f>
        <v>0</v>
      </c>
      <c r="B95" s="4">
        <f>'tiskopis 7'!C40</f>
        <v>0</v>
      </c>
      <c r="C95" s="4" t="str">
        <f>'tiskopis 7'!D40</f>
        <v>mm</v>
      </c>
      <c r="D95" s="4">
        <f>'tiskopis 7'!E40</f>
        <v>0</v>
      </c>
      <c r="E95" s="4" t="str">
        <f>'tiskopis 7'!F40</f>
        <v>mm</v>
      </c>
      <c r="F95" s="4">
        <f>'tiskopis 7'!G40</f>
        <v>0</v>
      </c>
      <c r="G95" s="4" t="str">
        <f>'tiskopis 7'!H40</f>
        <v>ks</v>
      </c>
      <c r="H95" s="4">
        <f>'tiskopis 7'!I40</f>
        <v>0</v>
      </c>
      <c r="I95" s="4">
        <f>'tiskopis 7'!J40</f>
        <v>0</v>
      </c>
      <c r="J95" s="4">
        <f>'tiskopis 7'!K40</f>
        <v>0</v>
      </c>
      <c r="K95" s="4">
        <f>'tiskopis 7'!L40</f>
        <v>0</v>
      </c>
      <c r="L95" s="4">
        <f>'tiskopis 7'!M40</f>
        <v>0</v>
      </c>
      <c r="M95" s="4">
        <f>'tiskopis 7'!N40</f>
        <v>0</v>
      </c>
      <c r="N95" s="4">
        <f>'tiskopis 7'!O40</f>
        <v>0</v>
      </c>
      <c r="O95" s="4" t="str">
        <f>'tiskopis 7'!P40</f>
        <v>y - x</v>
      </c>
      <c r="P95" s="4">
        <f>'tiskopis 7'!Q40</f>
        <v>0</v>
      </c>
      <c r="Q95" s="5"/>
    </row>
    <row r="96" spans="1:17" x14ac:dyDescent="0.2">
      <c r="A96" s="4">
        <f>'tiskopis 7'!B41</f>
        <v>0</v>
      </c>
      <c r="B96" s="4">
        <f>'tiskopis 7'!C41</f>
        <v>0</v>
      </c>
      <c r="C96" s="4" t="str">
        <f>'tiskopis 7'!D41</f>
        <v>mm</v>
      </c>
      <c r="D96" s="4">
        <f>'tiskopis 7'!E41</f>
        <v>0</v>
      </c>
      <c r="E96" s="4" t="str">
        <f>'tiskopis 7'!F41</f>
        <v>mm</v>
      </c>
      <c r="F96" s="4">
        <f>'tiskopis 7'!G41</f>
        <v>0</v>
      </c>
      <c r="G96" s="4" t="str">
        <f>'tiskopis 7'!H41</f>
        <v>ks</v>
      </c>
      <c r="H96" s="4">
        <f>'tiskopis 7'!I41</f>
        <v>0</v>
      </c>
      <c r="I96" s="4">
        <f>'tiskopis 7'!J41</f>
        <v>0</v>
      </c>
      <c r="J96" s="4">
        <f>'tiskopis 7'!K41</f>
        <v>0</v>
      </c>
      <c r="K96" s="4">
        <f>'tiskopis 7'!L41</f>
        <v>0</v>
      </c>
      <c r="L96" s="4">
        <f>'tiskopis 7'!M41</f>
        <v>0</v>
      </c>
      <c r="M96" s="4">
        <f>'tiskopis 7'!N41</f>
        <v>0</v>
      </c>
      <c r="N96" s="4">
        <f>'tiskopis 7'!O41</f>
        <v>0</v>
      </c>
      <c r="O96" s="4" t="str">
        <f>'tiskopis 7'!P41</f>
        <v>y - x</v>
      </c>
      <c r="P96" s="4">
        <f>'tiskopis 7'!Q41</f>
        <v>0</v>
      </c>
      <c r="Q96" s="5"/>
    </row>
    <row r="97" spans="1:17" x14ac:dyDescent="0.2">
      <c r="A97" s="4">
        <f>'tiskopis 7'!B42</f>
        <v>0</v>
      </c>
      <c r="B97" s="4">
        <f>'tiskopis 7'!C42</f>
        <v>0</v>
      </c>
      <c r="C97" s="4" t="str">
        <f>'tiskopis 7'!D42</f>
        <v>mm</v>
      </c>
      <c r="D97" s="4">
        <f>'tiskopis 7'!E42</f>
        <v>0</v>
      </c>
      <c r="E97" s="4" t="str">
        <f>'tiskopis 7'!F42</f>
        <v>mm</v>
      </c>
      <c r="F97" s="4">
        <f>'tiskopis 7'!G42</f>
        <v>0</v>
      </c>
      <c r="G97" s="4" t="str">
        <f>'tiskopis 7'!H42</f>
        <v>ks</v>
      </c>
      <c r="H97" s="4">
        <f>'tiskopis 7'!I42</f>
        <v>0</v>
      </c>
      <c r="I97" s="4">
        <f>'tiskopis 7'!J42</f>
        <v>0</v>
      </c>
      <c r="J97" s="4">
        <f>'tiskopis 7'!K42</f>
        <v>0</v>
      </c>
      <c r="K97" s="4">
        <f>'tiskopis 7'!L42</f>
        <v>0</v>
      </c>
      <c r="L97" s="4">
        <f>'tiskopis 7'!M42</f>
        <v>0</v>
      </c>
      <c r="M97" s="4">
        <f>'tiskopis 7'!N42</f>
        <v>0</v>
      </c>
      <c r="N97" s="4">
        <f>'tiskopis 7'!O42</f>
        <v>0</v>
      </c>
      <c r="O97" s="4" t="str">
        <f>'tiskopis 7'!P42</f>
        <v>y - x</v>
      </c>
      <c r="P97" s="4">
        <f>'tiskopis 7'!Q42</f>
        <v>0</v>
      </c>
      <c r="Q97" s="5"/>
    </row>
    <row r="98" spans="1:17" x14ac:dyDescent="0.2">
      <c r="A98" s="4">
        <f>'tiskopis 7'!B43</f>
        <v>0</v>
      </c>
      <c r="B98" s="4">
        <f>'tiskopis 7'!C43</f>
        <v>0</v>
      </c>
      <c r="C98" s="4" t="str">
        <f>'tiskopis 7'!D43</f>
        <v>mm</v>
      </c>
      <c r="D98" s="4">
        <f>'tiskopis 7'!E43</f>
        <v>0</v>
      </c>
      <c r="E98" s="4" t="str">
        <f>'tiskopis 7'!F43</f>
        <v>mm</v>
      </c>
      <c r="F98" s="4">
        <f>'tiskopis 7'!G43</f>
        <v>0</v>
      </c>
      <c r="G98" s="4" t="str">
        <f>'tiskopis 7'!H43</f>
        <v>ks</v>
      </c>
      <c r="H98" s="4">
        <f>'tiskopis 7'!I43</f>
        <v>0</v>
      </c>
      <c r="I98" s="4">
        <f>'tiskopis 7'!J43</f>
        <v>0</v>
      </c>
      <c r="J98" s="4">
        <f>'tiskopis 7'!K43</f>
        <v>0</v>
      </c>
      <c r="K98" s="4">
        <f>'tiskopis 7'!L43</f>
        <v>0</v>
      </c>
      <c r="L98" s="4">
        <f>'tiskopis 7'!M43</f>
        <v>0</v>
      </c>
      <c r="M98" s="4">
        <f>'tiskopis 7'!N43</f>
        <v>0</v>
      </c>
      <c r="N98" s="4">
        <f>'tiskopis 7'!O43</f>
        <v>0</v>
      </c>
      <c r="O98" s="4" t="str">
        <f>'tiskopis 7'!P43</f>
        <v>y - x</v>
      </c>
      <c r="P98" s="4">
        <f>'tiskopis 7'!Q43</f>
        <v>0</v>
      </c>
      <c r="Q98" s="5"/>
    </row>
    <row r="99" spans="1:17" x14ac:dyDescent="0.2">
      <c r="A99" s="4">
        <f>'tiskopis 7'!B44</f>
        <v>0</v>
      </c>
      <c r="B99" s="4">
        <f>'tiskopis 7'!C44</f>
        <v>0</v>
      </c>
      <c r="C99" s="4" t="str">
        <f>'tiskopis 7'!D44</f>
        <v>mm</v>
      </c>
      <c r="D99" s="4">
        <f>'tiskopis 7'!E44</f>
        <v>0</v>
      </c>
      <c r="E99" s="4" t="str">
        <f>'tiskopis 7'!F44</f>
        <v>mm</v>
      </c>
      <c r="F99" s="4">
        <f>'tiskopis 7'!G44</f>
        <v>0</v>
      </c>
      <c r="G99" s="4" t="str">
        <f>'tiskopis 7'!H44</f>
        <v>ks</v>
      </c>
      <c r="H99" s="4">
        <f>'tiskopis 7'!I44</f>
        <v>0</v>
      </c>
      <c r="I99" s="4">
        <f>'tiskopis 7'!J44</f>
        <v>0</v>
      </c>
      <c r="J99" s="4">
        <f>'tiskopis 7'!K44</f>
        <v>0</v>
      </c>
      <c r="K99" s="4">
        <f>'tiskopis 7'!L44</f>
        <v>0</v>
      </c>
      <c r="L99" s="4">
        <f>'tiskopis 7'!M44</f>
        <v>0</v>
      </c>
      <c r="M99" s="4">
        <f>'tiskopis 7'!N44</f>
        <v>0</v>
      </c>
      <c r="N99" s="4">
        <f>'tiskopis 7'!O44</f>
        <v>0</v>
      </c>
      <c r="O99" s="4" t="str">
        <f>'tiskopis 7'!P44</f>
        <v>y - x</v>
      </c>
      <c r="P99" s="4">
        <f>'tiskopis 7'!Q44</f>
        <v>0</v>
      </c>
      <c r="Q99" s="5"/>
    </row>
    <row r="100" spans="1:17" x14ac:dyDescent="0.2">
      <c r="A100" s="4">
        <f>'tiskopis 7'!B45</f>
        <v>0</v>
      </c>
      <c r="B100" s="4">
        <f>'tiskopis 7'!C45</f>
        <v>0</v>
      </c>
      <c r="C100" s="4" t="str">
        <f>'tiskopis 7'!D45</f>
        <v>mm</v>
      </c>
      <c r="D100" s="4">
        <f>'tiskopis 7'!E45</f>
        <v>0</v>
      </c>
      <c r="E100" s="4" t="str">
        <f>'tiskopis 7'!F45</f>
        <v>mm</v>
      </c>
      <c r="F100" s="4">
        <f>'tiskopis 7'!G45</f>
        <v>0</v>
      </c>
      <c r="G100" s="4" t="str">
        <f>'tiskopis 7'!H45</f>
        <v>ks</v>
      </c>
      <c r="H100" s="4">
        <f>'tiskopis 7'!I45</f>
        <v>0</v>
      </c>
      <c r="I100" s="4">
        <f>'tiskopis 7'!J45</f>
        <v>0</v>
      </c>
      <c r="J100" s="4">
        <f>'tiskopis 7'!K45</f>
        <v>0</v>
      </c>
      <c r="K100" s="4">
        <f>'tiskopis 7'!L45</f>
        <v>0</v>
      </c>
      <c r="L100" s="4">
        <f>'tiskopis 7'!M45</f>
        <v>0</v>
      </c>
      <c r="M100" s="4">
        <f>'tiskopis 7'!N45</f>
        <v>0</v>
      </c>
      <c r="N100" s="4">
        <f>'tiskopis 7'!O45</f>
        <v>0</v>
      </c>
      <c r="O100" s="4" t="str">
        <f>'tiskopis 7'!P45</f>
        <v>y - x</v>
      </c>
      <c r="P100" s="4">
        <f>'tiskopis 7'!Q45</f>
        <v>0</v>
      </c>
      <c r="Q100" s="5"/>
    </row>
    <row r="101" spans="1:17" x14ac:dyDescent="0.2">
      <c r="A101" s="4">
        <f>'tiskopis 7'!B46</f>
        <v>0</v>
      </c>
      <c r="B101" s="4">
        <f>'tiskopis 7'!C46</f>
        <v>0</v>
      </c>
      <c r="C101" s="4" t="str">
        <f>'tiskopis 7'!D46</f>
        <v>mm</v>
      </c>
      <c r="D101" s="4">
        <f>'tiskopis 7'!E46</f>
        <v>0</v>
      </c>
      <c r="E101" s="4" t="str">
        <f>'tiskopis 7'!F46</f>
        <v>mm</v>
      </c>
      <c r="F101" s="4">
        <f>'tiskopis 7'!G46</f>
        <v>0</v>
      </c>
      <c r="G101" s="4" t="str">
        <f>'tiskopis 7'!H46</f>
        <v>ks</v>
      </c>
      <c r="H101" s="4">
        <f>'tiskopis 7'!I46</f>
        <v>0</v>
      </c>
      <c r="I101" s="4">
        <f>'tiskopis 7'!J46</f>
        <v>0</v>
      </c>
      <c r="J101" s="4">
        <f>'tiskopis 7'!K46</f>
        <v>0</v>
      </c>
      <c r="K101" s="4">
        <f>'tiskopis 7'!L46</f>
        <v>0</v>
      </c>
      <c r="L101" s="4">
        <f>'tiskopis 7'!M46</f>
        <v>0</v>
      </c>
      <c r="M101" s="4">
        <f>'tiskopis 7'!N46</f>
        <v>0</v>
      </c>
      <c r="N101" s="4">
        <f>'tiskopis 7'!O46</f>
        <v>0</v>
      </c>
      <c r="O101" s="4" t="str">
        <f>'tiskopis 7'!P46</f>
        <v>y - x</v>
      </c>
      <c r="P101" s="4">
        <f>'tiskopis 7'!Q46</f>
        <v>0</v>
      </c>
      <c r="Q101" s="5"/>
    </row>
    <row r="102" spans="1:17" x14ac:dyDescent="0.2">
      <c r="A102" s="4">
        <f>'tiskopis 7'!B47</f>
        <v>0</v>
      </c>
      <c r="B102" s="4">
        <f>'tiskopis 7'!C47</f>
        <v>0</v>
      </c>
      <c r="C102" s="4" t="str">
        <f>'tiskopis 7'!D47</f>
        <v>mm</v>
      </c>
      <c r="D102" s="4">
        <f>'tiskopis 7'!E47</f>
        <v>0</v>
      </c>
      <c r="E102" s="4" t="str">
        <f>'tiskopis 7'!F47</f>
        <v>mm</v>
      </c>
      <c r="F102" s="4">
        <f>'tiskopis 7'!G47</f>
        <v>0</v>
      </c>
      <c r="G102" s="4" t="str">
        <f>'tiskopis 7'!H47</f>
        <v>ks</v>
      </c>
      <c r="H102" s="4">
        <f>'tiskopis 7'!I47</f>
        <v>0</v>
      </c>
      <c r="I102" s="4">
        <f>'tiskopis 7'!J47</f>
        <v>0</v>
      </c>
      <c r="J102" s="4">
        <f>'tiskopis 7'!K47</f>
        <v>0</v>
      </c>
      <c r="K102" s="4">
        <f>'tiskopis 7'!L47</f>
        <v>0</v>
      </c>
      <c r="L102" s="4">
        <f>'tiskopis 7'!M47</f>
        <v>0</v>
      </c>
      <c r="M102" s="4">
        <f>'tiskopis 7'!N47</f>
        <v>0</v>
      </c>
      <c r="N102" s="4">
        <f>'tiskopis 7'!O47</f>
        <v>0</v>
      </c>
      <c r="O102" s="4" t="str">
        <f>'tiskopis 7'!P47</f>
        <v>y - x</v>
      </c>
      <c r="P102" s="4">
        <f>'tiskopis 7'!Q47</f>
        <v>0</v>
      </c>
      <c r="Q102" s="5"/>
    </row>
    <row r="103" spans="1:17" x14ac:dyDescent="0.2">
      <c r="A103" s="4">
        <f>'tiskopis 7'!B48</f>
        <v>0</v>
      </c>
      <c r="B103" s="4">
        <f>'tiskopis 7'!C48</f>
        <v>0</v>
      </c>
      <c r="C103" s="4" t="str">
        <f>'tiskopis 7'!D48</f>
        <v>mm</v>
      </c>
      <c r="D103" s="4">
        <f>'tiskopis 7'!E48</f>
        <v>0</v>
      </c>
      <c r="E103" s="4" t="str">
        <f>'tiskopis 7'!F48</f>
        <v>mm</v>
      </c>
      <c r="F103" s="4">
        <f>'tiskopis 7'!G48</f>
        <v>0</v>
      </c>
      <c r="G103" s="4" t="str">
        <f>'tiskopis 7'!H48</f>
        <v>ks</v>
      </c>
      <c r="H103" s="4">
        <f>'tiskopis 7'!I48</f>
        <v>0</v>
      </c>
      <c r="I103" s="4">
        <f>'tiskopis 7'!J48</f>
        <v>0</v>
      </c>
      <c r="J103" s="4">
        <f>'tiskopis 7'!K48</f>
        <v>0</v>
      </c>
      <c r="K103" s="4">
        <f>'tiskopis 7'!L48</f>
        <v>0</v>
      </c>
      <c r="L103" s="4">
        <f>'tiskopis 7'!M48</f>
        <v>0</v>
      </c>
      <c r="M103" s="4">
        <f>'tiskopis 7'!N48</f>
        <v>0</v>
      </c>
      <c r="N103" s="4">
        <f>'tiskopis 7'!O48</f>
        <v>0</v>
      </c>
      <c r="O103" s="4" t="str">
        <f>'tiskopis 7'!P48</f>
        <v>y - x</v>
      </c>
      <c r="P103" s="4">
        <f>'tiskopis 7'!Q48</f>
        <v>0</v>
      </c>
      <c r="Q103" s="5"/>
    </row>
    <row r="104" spans="1:17" x14ac:dyDescent="0.2">
      <c r="A104" s="4">
        <f>'tiskopis 7'!B49</f>
        <v>0</v>
      </c>
      <c r="B104" s="4">
        <f>'tiskopis 7'!C49</f>
        <v>0</v>
      </c>
      <c r="C104" s="4" t="str">
        <f>'tiskopis 7'!D49</f>
        <v>mm</v>
      </c>
      <c r="D104" s="4">
        <f>'tiskopis 7'!E49</f>
        <v>0</v>
      </c>
      <c r="E104" s="4" t="str">
        <f>'tiskopis 7'!F49</f>
        <v>mm</v>
      </c>
      <c r="F104" s="4">
        <f>'tiskopis 7'!G49</f>
        <v>0</v>
      </c>
      <c r="G104" s="4" t="str">
        <f>'tiskopis 7'!H49</f>
        <v>ks</v>
      </c>
      <c r="H104" s="4">
        <f>'tiskopis 7'!I49</f>
        <v>0</v>
      </c>
      <c r="I104" s="4">
        <f>'tiskopis 7'!J49</f>
        <v>0</v>
      </c>
      <c r="J104" s="4">
        <f>'tiskopis 7'!K49</f>
        <v>0</v>
      </c>
      <c r="K104" s="4">
        <f>'tiskopis 7'!L49</f>
        <v>0</v>
      </c>
      <c r="L104" s="4">
        <f>'tiskopis 7'!M49</f>
        <v>0</v>
      </c>
      <c r="M104" s="4">
        <f>'tiskopis 7'!N49</f>
        <v>0</v>
      </c>
      <c r="N104" s="4">
        <f>'tiskopis 7'!O49</f>
        <v>0</v>
      </c>
      <c r="O104" s="4" t="str">
        <f>'tiskopis 7'!P49</f>
        <v>y - x</v>
      </c>
      <c r="P104" s="4">
        <f>'tiskopis 7'!Q49</f>
        <v>0</v>
      </c>
      <c r="Q104" s="5"/>
    </row>
    <row r="105" spans="1:17" x14ac:dyDescent="0.2">
      <c r="A105" s="4">
        <f>'tiskopis 7'!B50</f>
        <v>0</v>
      </c>
      <c r="B105" s="4">
        <f>'tiskopis 7'!C50</f>
        <v>0</v>
      </c>
      <c r="C105" s="4" t="str">
        <f>'tiskopis 7'!D50</f>
        <v>mm</v>
      </c>
      <c r="D105" s="4">
        <f>'tiskopis 7'!E50</f>
        <v>0</v>
      </c>
      <c r="E105" s="4" t="str">
        <f>'tiskopis 7'!F50</f>
        <v>mm</v>
      </c>
      <c r="F105" s="4">
        <f>'tiskopis 7'!G50</f>
        <v>0</v>
      </c>
      <c r="G105" s="4" t="str">
        <f>'tiskopis 7'!H50</f>
        <v>ks</v>
      </c>
      <c r="H105" s="4">
        <f>'tiskopis 7'!I50</f>
        <v>0</v>
      </c>
      <c r="I105" s="4">
        <f>'tiskopis 7'!J50</f>
        <v>0</v>
      </c>
      <c r="J105" s="4">
        <f>'tiskopis 7'!K50</f>
        <v>0</v>
      </c>
      <c r="K105" s="4">
        <f>'tiskopis 7'!L50</f>
        <v>0</v>
      </c>
      <c r="L105" s="4">
        <f>'tiskopis 7'!M50</f>
        <v>0</v>
      </c>
      <c r="M105" s="4">
        <f>'tiskopis 7'!N50</f>
        <v>0</v>
      </c>
      <c r="N105" s="4">
        <f>'tiskopis 7'!O50</f>
        <v>0</v>
      </c>
      <c r="O105" s="4" t="str">
        <f>'tiskopis 7'!P50</f>
        <v>y - x</v>
      </c>
      <c r="P105" s="4">
        <f>'tiskopis 7'!Q50</f>
        <v>0</v>
      </c>
      <c r="Q105" s="5"/>
    </row>
    <row r="106" spans="1:17" x14ac:dyDescent="0.2">
      <c r="A106" s="4">
        <f>'tiskopis 7'!B51</f>
        <v>0</v>
      </c>
      <c r="B106" s="4">
        <f>'tiskopis 7'!C51</f>
        <v>0</v>
      </c>
      <c r="C106" s="4" t="str">
        <f>'tiskopis 7'!D51</f>
        <v>mm</v>
      </c>
      <c r="D106" s="4">
        <f>'tiskopis 7'!E51</f>
        <v>0</v>
      </c>
      <c r="E106" s="4" t="str">
        <f>'tiskopis 7'!F51</f>
        <v>mm</v>
      </c>
      <c r="F106" s="4">
        <f>'tiskopis 7'!G51</f>
        <v>0</v>
      </c>
      <c r="G106" s="4" t="str">
        <f>'tiskopis 7'!H51</f>
        <v>ks</v>
      </c>
      <c r="H106" s="4">
        <f>'tiskopis 7'!I51</f>
        <v>0</v>
      </c>
      <c r="I106" s="4">
        <f>'tiskopis 7'!J51</f>
        <v>0</v>
      </c>
      <c r="J106" s="4">
        <f>'tiskopis 7'!K51</f>
        <v>0</v>
      </c>
      <c r="K106" s="4">
        <f>'tiskopis 7'!L51</f>
        <v>0</v>
      </c>
      <c r="L106" s="4">
        <f>'tiskopis 7'!M51</f>
        <v>0</v>
      </c>
      <c r="M106" s="4">
        <f>'tiskopis 7'!N51</f>
        <v>0</v>
      </c>
      <c r="N106" s="4">
        <f>'tiskopis 7'!O51</f>
        <v>0</v>
      </c>
      <c r="O106" s="4" t="str">
        <f>'tiskopis 7'!P51</f>
        <v>y - x</v>
      </c>
      <c r="P106" s="4">
        <f>'tiskopis 7'!Q51</f>
        <v>0</v>
      </c>
      <c r="Q106" s="5"/>
    </row>
    <row r="107" spans="1:17" x14ac:dyDescent="0.2">
      <c r="A107" s="4">
        <f>'tiskopis 8'!B37</f>
        <v>0</v>
      </c>
      <c r="B107" s="4">
        <f>'tiskopis 8'!C37</f>
        <v>0</v>
      </c>
      <c r="C107" s="4" t="str">
        <f>'tiskopis 8'!D37</f>
        <v>mm</v>
      </c>
      <c r="D107" s="4">
        <f>'tiskopis 8'!E37</f>
        <v>0</v>
      </c>
      <c r="E107" s="4" t="str">
        <f>'tiskopis 8'!F37</f>
        <v>mm</v>
      </c>
      <c r="F107" s="4">
        <f>'tiskopis 8'!G37</f>
        <v>0</v>
      </c>
      <c r="G107" s="4" t="str">
        <f>'tiskopis 8'!H37</f>
        <v>ks</v>
      </c>
      <c r="H107" s="4">
        <f>'tiskopis 8'!I37</f>
        <v>0</v>
      </c>
      <c r="I107" s="4">
        <f>'tiskopis 8'!J37</f>
        <v>0</v>
      </c>
      <c r="J107" s="4">
        <f>'tiskopis 8'!K37</f>
        <v>0</v>
      </c>
      <c r="K107" s="4">
        <f>'tiskopis 8'!L37</f>
        <v>0</v>
      </c>
      <c r="L107" s="4">
        <f>'tiskopis 8'!M37</f>
        <v>0</v>
      </c>
      <c r="M107" s="4">
        <f>'tiskopis 8'!N37</f>
        <v>0</v>
      </c>
      <c r="N107" s="4">
        <f>'tiskopis 8'!O37</f>
        <v>0</v>
      </c>
      <c r="O107" s="4" t="str">
        <f>'tiskopis 8'!P37</f>
        <v>y - x</v>
      </c>
      <c r="P107" s="4">
        <f>'tiskopis 8'!Q37</f>
        <v>0</v>
      </c>
      <c r="Q107" s="5"/>
    </row>
    <row r="108" spans="1:17" x14ac:dyDescent="0.2">
      <c r="A108" s="4">
        <f>'tiskopis 8'!B38</f>
        <v>0</v>
      </c>
      <c r="B108" s="4">
        <f>'tiskopis 8'!C38</f>
        <v>0</v>
      </c>
      <c r="C108" s="4" t="str">
        <f>'tiskopis 8'!D38</f>
        <v>mm</v>
      </c>
      <c r="D108" s="4">
        <f>'tiskopis 8'!E38</f>
        <v>0</v>
      </c>
      <c r="E108" s="4" t="str">
        <f>'tiskopis 8'!F38</f>
        <v>mm</v>
      </c>
      <c r="F108" s="4">
        <f>'tiskopis 8'!G38</f>
        <v>0</v>
      </c>
      <c r="G108" s="4" t="str">
        <f>'tiskopis 8'!H38</f>
        <v>ks</v>
      </c>
      <c r="H108" s="4">
        <f>'tiskopis 8'!I38</f>
        <v>0</v>
      </c>
      <c r="I108" s="4">
        <f>'tiskopis 8'!J38</f>
        <v>0</v>
      </c>
      <c r="J108" s="4">
        <f>'tiskopis 8'!K38</f>
        <v>0</v>
      </c>
      <c r="K108" s="4">
        <f>'tiskopis 8'!L38</f>
        <v>0</v>
      </c>
      <c r="L108" s="4">
        <f>'tiskopis 8'!M38</f>
        <v>0</v>
      </c>
      <c r="M108" s="4">
        <f>'tiskopis 8'!N38</f>
        <v>0</v>
      </c>
      <c r="N108" s="4">
        <f>'tiskopis 8'!O38</f>
        <v>0</v>
      </c>
      <c r="O108" s="4" t="str">
        <f>'tiskopis 8'!P38</f>
        <v>y - x</v>
      </c>
      <c r="P108" s="4">
        <f>'tiskopis 8'!Q38</f>
        <v>0</v>
      </c>
      <c r="Q108" s="5"/>
    </row>
    <row r="109" spans="1:17" x14ac:dyDescent="0.2">
      <c r="A109" s="4">
        <f>'tiskopis 8'!B39</f>
        <v>0</v>
      </c>
      <c r="B109" s="4">
        <f>'tiskopis 8'!C39</f>
        <v>0</v>
      </c>
      <c r="C109" s="4" t="str">
        <f>'tiskopis 8'!D39</f>
        <v>mm</v>
      </c>
      <c r="D109" s="4">
        <f>'tiskopis 8'!E39</f>
        <v>0</v>
      </c>
      <c r="E109" s="4" t="str">
        <f>'tiskopis 8'!F39</f>
        <v>mm</v>
      </c>
      <c r="F109" s="4">
        <f>'tiskopis 8'!G39</f>
        <v>0</v>
      </c>
      <c r="G109" s="4" t="str">
        <f>'tiskopis 8'!H39</f>
        <v>ks</v>
      </c>
      <c r="H109" s="4">
        <f>'tiskopis 8'!I39</f>
        <v>0</v>
      </c>
      <c r="I109" s="4">
        <f>'tiskopis 8'!J39</f>
        <v>0</v>
      </c>
      <c r="J109" s="4">
        <f>'tiskopis 8'!K39</f>
        <v>0</v>
      </c>
      <c r="K109" s="4">
        <f>'tiskopis 8'!L39</f>
        <v>0</v>
      </c>
      <c r="L109" s="4">
        <f>'tiskopis 8'!M39</f>
        <v>0</v>
      </c>
      <c r="M109" s="4">
        <f>'tiskopis 8'!N39</f>
        <v>0</v>
      </c>
      <c r="N109" s="4">
        <f>'tiskopis 8'!O39</f>
        <v>0</v>
      </c>
      <c r="O109" s="4" t="str">
        <f>'tiskopis 8'!P39</f>
        <v>y - x</v>
      </c>
      <c r="P109" s="4">
        <f>'tiskopis 8'!Q39</f>
        <v>0</v>
      </c>
      <c r="Q109" s="5"/>
    </row>
    <row r="110" spans="1:17" x14ac:dyDescent="0.2">
      <c r="A110" s="4">
        <f>'tiskopis 8'!B40</f>
        <v>0</v>
      </c>
      <c r="B110" s="4">
        <f>'tiskopis 8'!C40</f>
        <v>0</v>
      </c>
      <c r="C110" s="4" t="str">
        <f>'tiskopis 8'!D40</f>
        <v>mm</v>
      </c>
      <c r="D110" s="4">
        <f>'tiskopis 8'!E40</f>
        <v>0</v>
      </c>
      <c r="E110" s="4" t="str">
        <f>'tiskopis 8'!F40</f>
        <v>mm</v>
      </c>
      <c r="F110" s="4">
        <f>'tiskopis 8'!G40</f>
        <v>0</v>
      </c>
      <c r="G110" s="4" t="str">
        <f>'tiskopis 8'!H40</f>
        <v>ks</v>
      </c>
      <c r="H110" s="4">
        <f>'tiskopis 8'!I40</f>
        <v>0</v>
      </c>
      <c r="I110" s="4">
        <f>'tiskopis 8'!J40</f>
        <v>0</v>
      </c>
      <c r="J110" s="4">
        <f>'tiskopis 8'!K40</f>
        <v>0</v>
      </c>
      <c r="K110" s="4">
        <f>'tiskopis 8'!L40</f>
        <v>0</v>
      </c>
      <c r="L110" s="4">
        <f>'tiskopis 8'!M40</f>
        <v>0</v>
      </c>
      <c r="M110" s="4">
        <f>'tiskopis 8'!N40</f>
        <v>0</v>
      </c>
      <c r="N110" s="4">
        <f>'tiskopis 8'!O40</f>
        <v>0</v>
      </c>
      <c r="O110" s="4" t="str">
        <f>'tiskopis 8'!P40</f>
        <v>y - x</v>
      </c>
      <c r="P110" s="4">
        <f>'tiskopis 8'!Q40</f>
        <v>0</v>
      </c>
      <c r="Q110" s="5"/>
    </row>
    <row r="111" spans="1:17" x14ac:dyDescent="0.2">
      <c r="A111" s="4">
        <f>'tiskopis 8'!B41</f>
        <v>0</v>
      </c>
      <c r="B111" s="4">
        <f>'tiskopis 8'!C41</f>
        <v>0</v>
      </c>
      <c r="C111" s="4" t="str">
        <f>'tiskopis 8'!D41</f>
        <v>mm</v>
      </c>
      <c r="D111" s="4">
        <f>'tiskopis 8'!E41</f>
        <v>0</v>
      </c>
      <c r="E111" s="4" t="str">
        <f>'tiskopis 8'!F41</f>
        <v>mm</v>
      </c>
      <c r="F111" s="4">
        <f>'tiskopis 8'!G41</f>
        <v>0</v>
      </c>
      <c r="G111" s="4" t="str">
        <f>'tiskopis 8'!H41</f>
        <v>ks</v>
      </c>
      <c r="H111" s="4">
        <f>'tiskopis 8'!I41</f>
        <v>0</v>
      </c>
      <c r="I111" s="4">
        <f>'tiskopis 8'!J41</f>
        <v>0</v>
      </c>
      <c r="J111" s="4">
        <f>'tiskopis 8'!K41</f>
        <v>0</v>
      </c>
      <c r="K111" s="4">
        <f>'tiskopis 8'!L41</f>
        <v>0</v>
      </c>
      <c r="L111" s="4">
        <f>'tiskopis 8'!M41</f>
        <v>0</v>
      </c>
      <c r="M111" s="4">
        <f>'tiskopis 8'!N41</f>
        <v>0</v>
      </c>
      <c r="N111" s="4">
        <f>'tiskopis 8'!O41</f>
        <v>0</v>
      </c>
      <c r="O111" s="4" t="str">
        <f>'tiskopis 8'!P41</f>
        <v>y - x</v>
      </c>
      <c r="P111" s="4">
        <f>'tiskopis 8'!Q41</f>
        <v>0</v>
      </c>
      <c r="Q111" s="5"/>
    </row>
    <row r="112" spans="1:17" x14ac:dyDescent="0.2">
      <c r="A112" s="4">
        <f>'tiskopis 8'!B42</f>
        <v>0</v>
      </c>
      <c r="B112" s="4">
        <f>'tiskopis 8'!C42</f>
        <v>0</v>
      </c>
      <c r="C112" s="4" t="str">
        <f>'tiskopis 8'!D42</f>
        <v>mm</v>
      </c>
      <c r="D112" s="4">
        <f>'tiskopis 8'!E42</f>
        <v>0</v>
      </c>
      <c r="E112" s="4" t="str">
        <f>'tiskopis 8'!F42</f>
        <v>mm</v>
      </c>
      <c r="F112" s="4">
        <f>'tiskopis 8'!G42</f>
        <v>0</v>
      </c>
      <c r="G112" s="4" t="str">
        <f>'tiskopis 8'!H42</f>
        <v>ks</v>
      </c>
      <c r="H112" s="4">
        <f>'tiskopis 8'!I42</f>
        <v>0</v>
      </c>
      <c r="I112" s="4">
        <f>'tiskopis 8'!J42</f>
        <v>0</v>
      </c>
      <c r="J112" s="4">
        <f>'tiskopis 8'!K42</f>
        <v>0</v>
      </c>
      <c r="K112" s="4">
        <f>'tiskopis 8'!L42</f>
        <v>0</v>
      </c>
      <c r="L112" s="4">
        <f>'tiskopis 8'!M42</f>
        <v>0</v>
      </c>
      <c r="M112" s="4">
        <f>'tiskopis 8'!N42</f>
        <v>0</v>
      </c>
      <c r="N112" s="4">
        <f>'tiskopis 8'!O42</f>
        <v>0</v>
      </c>
      <c r="O112" s="4" t="str">
        <f>'tiskopis 8'!P42</f>
        <v>y - x</v>
      </c>
      <c r="P112" s="4">
        <f>'tiskopis 8'!Q42</f>
        <v>0</v>
      </c>
      <c r="Q112" s="5"/>
    </row>
    <row r="113" spans="1:17" x14ac:dyDescent="0.2">
      <c r="A113" s="4">
        <f>'tiskopis 8'!B43</f>
        <v>0</v>
      </c>
      <c r="B113" s="4">
        <f>'tiskopis 8'!C43</f>
        <v>0</v>
      </c>
      <c r="C113" s="4" t="str">
        <f>'tiskopis 8'!D43</f>
        <v>mm</v>
      </c>
      <c r="D113" s="4">
        <f>'tiskopis 8'!E43</f>
        <v>0</v>
      </c>
      <c r="E113" s="4" t="str">
        <f>'tiskopis 8'!F43</f>
        <v>mm</v>
      </c>
      <c r="F113" s="4">
        <f>'tiskopis 8'!G43</f>
        <v>0</v>
      </c>
      <c r="G113" s="4" t="str">
        <f>'tiskopis 8'!H43</f>
        <v>ks</v>
      </c>
      <c r="H113" s="4">
        <f>'tiskopis 8'!I43</f>
        <v>0</v>
      </c>
      <c r="I113" s="4">
        <f>'tiskopis 8'!J43</f>
        <v>0</v>
      </c>
      <c r="J113" s="4">
        <f>'tiskopis 8'!K43</f>
        <v>0</v>
      </c>
      <c r="K113" s="4">
        <f>'tiskopis 8'!L43</f>
        <v>0</v>
      </c>
      <c r="L113" s="4">
        <f>'tiskopis 8'!M43</f>
        <v>0</v>
      </c>
      <c r="M113" s="4">
        <f>'tiskopis 8'!N43</f>
        <v>0</v>
      </c>
      <c r="N113" s="4">
        <f>'tiskopis 8'!O43</f>
        <v>0</v>
      </c>
      <c r="O113" s="4" t="str">
        <f>'tiskopis 8'!P43</f>
        <v>y - x</v>
      </c>
      <c r="P113" s="4">
        <f>'tiskopis 8'!Q43</f>
        <v>0</v>
      </c>
      <c r="Q113" s="5"/>
    </row>
    <row r="114" spans="1:17" x14ac:dyDescent="0.2">
      <c r="A114" s="4">
        <f>'tiskopis 8'!B44</f>
        <v>0</v>
      </c>
      <c r="B114" s="4">
        <f>'tiskopis 8'!C44</f>
        <v>0</v>
      </c>
      <c r="C114" s="4" t="str">
        <f>'tiskopis 8'!D44</f>
        <v>mm</v>
      </c>
      <c r="D114" s="4">
        <f>'tiskopis 8'!E44</f>
        <v>0</v>
      </c>
      <c r="E114" s="4" t="str">
        <f>'tiskopis 8'!F44</f>
        <v>mm</v>
      </c>
      <c r="F114" s="4">
        <f>'tiskopis 8'!G44</f>
        <v>0</v>
      </c>
      <c r="G114" s="4" t="str">
        <f>'tiskopis 8'!H44</f>
        <v>ks</v>
      </c>
      <c r="H114" s="4">
        <f>'tiskopis 8'!I44</f>
        <v>0</v>
      </c>
      <c r="I114" s="4">
        <f>'tiskopis 8'!J44</f>
        <v>0</v>
      </c>
      <c r="J114" s="4">
        <f>'tiskopis 8'!K44</f>
        <v>0</v>
      </c>
      <c r="K114" s="4">
        <f>'tiskopis 8'!L44</f>
        <v>0</v>
      </c>
      <c r="L114" s="4">
        <f>'tiskopis 8'!M44</f>
        <v>0</v>
      </c>
      <c r="M114" s="4">
        <f>'tiskopis 8'!N44</f>
        <v>0</v>
      </c>
      <c r="N114" s="4">
        <f>'tiskopis 8'!O44</f>
        <v>0</v>
      </c>
      <c r="O114" s="4" t="str">
        <f>'tiskopis 8'!P44</f>
        <v>y - x</v>
      </c>
      <c r="P114" s="4">
        <f>'tiskopis 8'!Q44</f>
        <v>0</v>
      </c>
      <c r="Q114" s="5"/>
    </row>
    <row r="115" spans="1:17" x14ac:dyDescent="0.2">
      <c r="A115" s="4">
        <f>'tiskopis 8'!B45</f>
        <v>0</v>
      </c>
      <c r="B115" s="4">
        <f>'tiskopis 8'!C45</f>
        <v>0</v>
      </c>
      <c r="C115" s="4" t="str">
        <f>'tiskopis 8'!D45</f>
        <v>mm</v>
      </c>
      <c r="D115" s="4">
        <f>'tiskopis 8'!E45</f>
        <v>0</v>
      </c>
      <c r="E115" s="4" t="str">
        <f>'tiskopis 8'!F45</f>
        <v>mm</v>
      </c>
      <c r="F115" s="4">
        <f>'tiskopis 8'!G45</f>
        <v>0</v>
      </c>
      <c r="G115" s="4" t="str">
        <f>'tiskopis 8'!H45</f>
        <v>ks</v>
      </c>
      <c r="H115" s="4">
        <f>'tiskopis 8'!I45</f>
        <v>0</v>
      </c>
      <c r="I115" s="4">
        <f>'tiskopis 8'!J45</f>
        <v>0</v>
      </c>
      <c r="J115" s="4">
        <f>'tiskopis 8'!K45</f>
        <v>0</v>
      </c>
      <c r="K115" s="4">
        <f>'tiskopis 8'!L45</f>
        <v>0</v>
      </c>
      <c r="L115" s="4">
        <f>'tiskopis 8'!M45</f>
        <v>0</v>
      </c>
      <c r="M115" s="4">
        <f>'tiskopis 8'!N45</f>
        <v>0</v>
      </c>
      <c r="N115" s="4">
        <f>'tiskopis 8'!O45</f>
        <v>0</v>
      </c>
      <c r="O115" s="4" t="str">
        <f>'tiskopis 8'!P45</f>
        <v>y - x</v>
      </c>
      <c r="P115" s="4">
        <f>'tiskopis 8'!Q45</f>
        <v>0</v>
      </c>
      <c r="Q115" s="5"/>
    </row>
    <row r="116" spans="1:17" x14ac:dyDescent="0.2">
      <c r="A116" s="4">
        <f>'tiskopis 8'!B46</f>
        <v>0</v>
      </c>
      <c r="B116" s="4">
        <f>'tiskopis 8'!C46</f>
        <v>0</v>
      </c>
      <c r="C116" s="4" t="str">
        <f>'tiskopis 8'!D46</f>
        <v>mm</v>
      </c>
      <c r="D116" s="4">
        <f>'tiskopis 8'!E46</f>
        <v>0</v>
      </c>
      <c r="E116" s="4" t="str">
        <f>'tiskopis 8'!F46</f>
        <v>mm</v>
      </c>
      <c r="F116" s="4">
        <f>'tiskopis 8'!G46</f>
        <v>0</v>
      </c>
      <c r="G116" s="4" t="str">
        <f>'tiskopis 8'!H46</f>
        <v>ks</v>
      </c>
      <c r="H116" s="4">
        <f>'tiskopis 8'!I46</f>
        <v>0</v>
      </c>
      <c r="I116" s="4">
        <f>'tiskopis 8'!J46</f>
        <v>0</v>
      </c>
      <c r="J116" s="4">
        <f>'tiskopis 8'!K46</f>
        <v>0</v>
      </c>
      <c r="K116" s="4">
        <f>'tiskopis 8'!L46</f>
        <v>0</v>
      </c>
      <c r="L116" s="4">
        <f>'tiskopis 8'!M46</f>
        <v>0</v>
      </c>
      <c r="M116" s="4">
        <f>'tiskopis 8'!N46</f>
        <v>0</v>
      </c>
      <c r="N116" s="4">
        <f>'tiskopis 8'!O46</f>
        <v>0</v>
      </c>
      <c r="O116" s="4" t="str">
        <f>'tiskopis 8'!P46</f>
        <v>y - x</v>
      </c>
      <c r="P116" s="4">
        <f>'tiskopis 8'!Q46</f>
        <v>0</v>
      </c>
      <c r="Q116" s="5"/>
    </row>
    <row r="117" spans="1:17" x14ac:dyDescent="0.2">
      <c r="A117" s="4">
        <f>'tiskopis 8'!B47</f>
        <v>0</v>
      </c>
      <c r="B117" s="4">
        <f>'tiskopis 8'!C47</f>
        <v>0</v>
      </c>
      <c r="C117" s="4" t="str">
        <f>'tiskopis 8'!D47</f>
        <v>mm</v>
      </c>
      <c r="D117" s="4">
        <f>'tiskopis 8'!E47</f>
        <v>0</v>
      </c>
      <c r="E117" s="4" t="str">
        <f>'tiskopis 8'!F47</f>
        <v>mm</v>
      </c>
      <c r="F117" s="4">
        <f>'tiskopis 8'!G47</f>
        <v>0</v>
      </c>
      <c r="G117" s="4" t="str">
        <f>'tiskopis 8'!H47</f>
        <v>ks</v>
      </c>
      <c r="H117" s="4">
        <f>'tiskopis 8'!I47</f>
        <v>0</v>
      </c>
      <c r="I117" s="4">
        <f>'tiskopis 8'!J47</f>
        <v>0</v>
      </c>
      <c r="J117" s="4">
        <f>'tiskopis 8'!K47</f>
        <v>0</v>
      </c>
      <c r="K117" s="4">
        <f>'tiskopis 8'!L47</f>
        <v>0</v>
      </c>
      <c r="L117" s="4">
        <f>'tiskopis 8'!M47</f>
        <v>0</v>
      </c>
      <c r="M117" s="4">
        <f>'tiskopis 8'!N47</f>
        <v>0</v>
      </c>
      <c r="N117" s="4">
        <f>'tiskopis 8'!O47</f>
        <v>0</v>
      </c>
      <c r="O117" s="4" t="str">
        <f>'tiskopis 8'!P47</f>
        <v>y - x</v>
      </c>
      <c r="P117" s="4">
        <f>'tiskopis 8'!Q47</f>
        <v>0</v>
      </c>
      <c r="Q117" s="5"/>
    </row>
    <row r="118" spans="1:17" x14ac:dyDescent="0.2">
      <c r="A118" s="4">
        <f>'tiskopis 8'!B48</f>
        <v>0</v>
      </c>
      <c r="B118" s="4">
        <f>'tiskopis 8'!C48</f>
        <v>0</v>
      </c>
      <c r="C118" s="4" t="str">
        <f>'tiskopis 8'!D48</f>
        <v>mm</v>
      </c>
      <c r="D118" s="4">
        <f>'tiskopis 8'!E48</f>
        <v>0</v>
      </c>
      <c r="E118" s="4" t="str">
        <f>'tiskopis 8'!F48</f>
        <v>mm</v>
      </c>
      <c r="F118" s="4">
        <f>'tiskopis 8'!G48</f>
        <v>0</v>
      </c>
      <c r="G118" s="4" t="str">
        <f>'tiskopis 8'!H48</f>
        <v>ks</v>
      </c>
      <c r="H118" s="4">
        <f>'tiskopis 8'!I48</f>
        <v>0</v>
      </c>
      <c r="I118" s="4">
        <f>'tiskopis 8'!J48</f>
        <v>0</v>
      </c>
      <c r="J118" s="4">
        <f>'tiskopis 8'!K48</f>
        <v>0</v>
      </c>
      <c r="K118" s="4">
        <f>'tiskopis 8'!L48</f>
        <v>0</v>
      </c>
      <c r="L118" s="4">
        <f>'tiskopis 8'!M48</f>
        <v>0</v>
      </c>
      <c r="M118" s="4">
        <f>'tiskopis 8'!N48</f>
        <v>0</v>
      </c>
      <c r="N118" s="4">
        <f>'tiskopis 8'!O48</f>
        <v>0</v>
      </c>
      <c r="O118" s="4" t="str">
        <f>'tiskopis 8'!P48</f>
        <v>y - x</v>
      </c>
      <c r="P118" s="4">
        <f>'tiskopis 8'!Q48</f>
        <v>0</v>
      </c>
      <c r="Q118" s="5"/>
    </row>
    <row r="119" spans="1:17" x14ac:dyDescent="0.2">
      <c r="A119" s="4">
        <f>'tiskopis 8'!B49</f>
        <v>0</v>
      </c>
      <c r="B119" s="4">
        <f>'tiskopis 8'!C49</f>
        <v>0</v>
      </c>
      <c r="C119" s="4" t="str">
        <f>'tiskopis 8'!D49</f>
        <v>mm</v>
      </c>
      <c r="D119" s="4">
        <f>'tiskopis 8'!E49</f>
        <v>0</v>
      </c>
      <c r="E119" s="4" t="str">
        <f>'tiskopis 8'!F49</f>
        <v>mm</v>
      </c>
      <c r="F119" s="4">
        <f>'tiskopis 8'!G49</f>
        <v>0</v>
      </c>
      <c r="G119" s="4" t="str">
        <f>'tiskopis 8'!H49</f>
        <v>ks</v>
      </c>
      <c r="H119" s="4">
        <f>'tiskopis 8'!I49</f>
        <v>0</v>
      </c>
      <c r="I119" s="4">
        <f>'tiskopis 8'!J49</f>
        <v>0</v>
      </c>
      <c r="J119" s="4">
        <f>'tiskopis 8'!K49</f>
        <v>0</v>
      </c>
      <c r="K119" s="4">
        <f>'tiskopis 8'!L49</f>
        <v>0</v>
      </c>
      <c r="L119" s="4">
        <f>'tiskopis 8'!M49</f>
        <v>0</v>
      </c>
      <c r="M119" s="4">
        <f>'tiskopis 8'!N49</f>
        <v>0</v>
      </c>
      <c r="N119" s="4">
        <f>'tiskopis 8'!O49</f>
        <v>0</v>
      </c>
      <c r="O119" s="4" t="str">
        <f>'tiskopis 8'!P49</f>
        <v>y - x</v>
      </c>
      <c r="P119" s="4">
        <f>'tiskopis 8'!Q49</f>
        <v>0</v>
      </c>
      <c r="Q119" s="5"/>
    </row>
    <row r="120" spans="1:17" x14ac:dyDescent="0.2">
      <c r="A120" s="4">
        <f>'tiskopis 8'!B50</f>
        <v>0</v>
      </c>
      <c r="B120" s="4">
        <f>'tiskopis 8'!C50</f>
        <v>0</v>
      </c>
      <c r="C120" s="4" t="str">
        <f>'tiskopis 8'!D50</f>
        <v>mm</v>
      </c>
      <c r="D120" s="4">
        <f>'tiskopis 8'!E50</f>
        <v>0</v>
      </c>
      <c r="E120" s="4" t="str">
        <f>'tiskopis 8'!F50</f>
        <v>mm</v>
      </c>
      <c r="F120" s="4">
        <f>'tiskopis 8'!G50</f>
        <v>0</v>
      </c>
      <c r="G120" s="4" t="str">
        <f>'tiskopis 8'!H50</f>
        <v>ks</v>
      </c>
      <c r="H120" s="4">
        <f>'tiskopis 8'!I50</f>
        <v>0</v>
      </c>
      <c r="I120" s="4">
        <f>'tiskopis 8'!J50</f>
        <v>0</v>
      </c>
      <c r="J120" s="4">
        <f>'tiskopis 8'!K50</f>
        <v>0</v>
      </c>
      <c r="K120" s="4">
        <f>'tiskopis 8'!L50</f>
        <v>0</v>
      </c>
      <c r="L120" s="4">
        <f>'tiskopis 8'!M50</f>
        <v>0</v>
      </c>
      <c r="M120" s="4">
        <f>'tiskopis 8'!N50</f>
        <v>0</v>
      </c>
      <c r="N120" s="4">
        <f>'tiskopis 8'!O50</f>
        <v>0</v>
      </c>
      <c r="O120" s="4" t="str">
        <f>'tiskopis 8'!P50</f>
        <v>y - x</v>
      </c>
      <c r="P120" s="4">
        <f>'tiskopis 8'!Q50</f>
        <v>0</v>
      </c>
      <c r="Q120" s="5"/>
    </row>
    <row r="121" spans="1:17" x14ac:dyDescent="0.2">
      <c r="A121" s="4">
        <f>'tiskopis 8'!B51</f>
        <v>0</v>
      </c>
      <c r="B121" s="4">
        <f>'tiskopis 8'!C51</f>
        <v>0</v>
      </c>
      <c r="C121" s="4" t="str">
        <f>'tiskopis 8'!D51</f>
        <v>mm</v>
      </c>
      <c r="D121" s="4">
        <f>'tiskopis 8'!E51</f>
        <v>0</v>
      </c>
      <c r="E121" s="4" t="str">
        <f>'tiskopis 8'!F51</f>
        <v>mm</v>
      </c>
      <c r="F121" s="4">
        <f>'tiskopis 8'!G51</f>
        <v>0</v>
      </c>
      <c r="G121" s="4" t="str">
        <f>'tiskopis 8'!H51</f>
        <v>ks</v>
      </c>
      <c r="H121" s="4">
        <f>'tiskopis 8'!I51</f>
        <v>0</v>
      </c>
      <c r="I121" s="4">
        <f>'tiskopis 8'!J51</f>
        <v>0</v>
      </c>
      <c r="J121" s="4">
        <f>'tiskopis 8'!K51</f>
        <v>0</v>
      </c>
      <c r="K121" s="4">
        <f>'tiskopis 8'!L51</f>
        <v>0</v>
      </c>
      <c r="L121" s="4">
        <f>'tiskopis 8'!M51</f>
        <v>0</v>
      </c>
      <c r="M121" s="4">
        <f>'tiskopis 8'!N51</f>
        <v>0</v>
      </c>
      <c r="N121" s="4">
        <f>'tiskopis 8'!O51</f>
        <v>0</v>
      </c>
      <c r="O121" s="4" t="str">
        <f>'tiskopis 8'!P51</f>
        <v>y - x</v>
      </c>
      <c r="P121" s="4">
        <f>'tiskopis 8'!Q51</f>
        <v>0</v>
      </c>
      <c r="Q121" s="5"/>
    </row>
    <row r="122" spans="1:17" x14ac:dyDescent="0.2">
      <c r="A122" s="4">
        <f>'tiskopis 9'!B37</f>
        <v>0</v>
      </c>
      <c r="B122" s="4">
        <f>'tiskopis 9'!C37</f>
        <v>0</v>
      </c>
      <c r="C122" s="4" t="str">
        <f>'tiskopis 9'!D37</f>
        <v>mm</v>
      </c>
      <c r="D122" s="4">
        <f>'tiskopis 9'!E37</f>
        <v>0</v>
      </c>
      <c r="E122" s="4" t="str">
        <f>'tiskopis 9'!F37</f>
        <v>mm</v>
      </c>
      <c r="F122" s="4">
        <f>'tiskopis 9'!G37</f>
        <v>0</v>
      </c>
      <c r="G122" s="4" t="str">
        <f>'tiskopis 9'!H37</f>
        <v>ks</v>
      </c>
      <c r="H122" s="4">
        <f>'tiskopis 9'!I37</f>
        <v>0</v>
      </c>
      <c r="I122" s="4">
        <f>'tiskopis 9'!J37</f>
        <v>0</v>
      </c>
      <c r="J122" s="4">
        <f>'tiskopis 9'!K37</f>
        <v>0</v>
      </c>
      <c r="K122" s="4">
        <f>'tiskopis 9'!L37</f>
        <v>0</v>
      </c>
      <c r="L122" s="4">
        <f>'tiskopis 9'!M37</f>
        <v>0</v>
      </c>
      <c r="M122" s="4">
        <f>'tiskopis 9'!N37</f>
        <v>0</v>
      </c>
      <c r="N122" s="4">
        <f>'tiskopis 9'!O37</f>
        <v>0</v>
      </c>
      <c r="O122" s="4" t="str">
        <f>'tiskopis 9'!P37</f>
        <v>y - x</v>
      </c>
      <c r="P122" s="4">
        <f>'tiskopis 9'!Q37</f>
        <v>0</v>
      </c>
      <c r="Q122" s="5"/>
    </row>
    <row r="123" spans="1:17" x14ac:dyDescent="0.2">
      <c r="A123" s="4">
        <f>'tiskopis 9'!B38</f>
        <v>0</v>
      </c>
      <c r="B123" s="4">
        <f>'tiskopis 9'!C38</f>
        <v>0</v>
      </c>
      <c r="C123" s="4" t="str">
        <f>'tiskopis 9'!D38</f>
        <v>mm</v>
      </c>
      <c r="D123" s="4">
        <f>'tiskopis 9'!E38</f>
        <v>0</v>
      </c>
      <c r="E123" s="4" t="str">
        <f>'tiskopis 9'!F38</f>
        <v>mm</v>
      </c>
      <c r="F123" s="4">
        <f>'tiskopis 9'!G38</f>
        <v>0</v>
      </c>
      <c r="G123" s="4" t="str">
        <f>'tiskopis 9'!H38</f>
        <v>ks</v>
      </c>
      <c r="H123" s="4">
        <f>'tiskopis 9'!I38</f>
        <v>0</v>
      </c>
      <c r="I123" s="4">
        <f>'tiskopis 9'!J38</f>
        <v>0</v>
      </c>
      <c r="J123" s="4">
        <f>'tiskopis 9'!K38</f>
        <v>0</v>
      </c>
      <c r="K123" s="4">
        <f>'tiskopis 9'!L38</f>
        <v>0</v>
      </c>
      <c r="L123" s="4">
        <f>'tiskopis 9'!M38</f>
        <v>0</v>
      </c>
      <c r="M123" s="4">
        <f>'tiskopis 9'!N38</f>
        <v>0</v>
      </c>
      <c r="N123" s="4">
        <f>'tiskopis 9'!O38</f>
        <v>0</v>
      </c>
      <c r="O123" s="4" t="str">
        <f>'tiskopis 9'!P38</f>
        <v>y - x</v>
      </c>
      <c r="P123" s="4">
        <f>'tiskopis 9'!Q38</f>
        <v>0</v>
      </c>
      <c r="Q123" s="5"/>
    </row>
    <row r="124" spans="1:17" x14ac:dyDescent="0.2">
      <c r="A124" s="4">
        <f>'tiskopis 9'!B39</f>
        <v>0</v>
      </c>
      <c r="B124" s="4">
        <f>'tiskopis 9'!C39</f>
        <v>0</v>
      </c>
      <c r="C124" s="4" t="str">
        <f>'tiskopis 9'!D39</f>
        <v>mm</v>
      </c>
      <c r="D124" s="4">
        <f>'tiskopis 9'!E39</f>
        <v>0</v>
      </c>
      <c r="E124" s="4" t="str">
        <f>'tiskopis 9'!F39</f>
        <v>mm</v>
      </c>
      <c r="F124" s="4">
        <f>'tiskopis 9'!G39</f>
        <v>0</v>
      </c>
      <c r="G124" s="4" t="str">
        <f>'tiskopis 9'!H39</f>
        <v>ks</v>
      </c>
      <c r="H124" s="4">
        <f>'tiskopis 9'!I39</f>
        <v>0</v>
      </c>
      <c r="I124" s="4">
        <f>'tiskopis 9'!J39</f>
        <v>0</v>
      </c>
      <c r="J124" s="4">
        <f>'tiskopis 9'!K39</f>
        <v>0</v>
      </c>
      <c r="K124" s="4">
        <f>'tiskopis 9'!L39</f>
        <v>0</v>
      </c>
      <c r="L124" s="4">
        <f>'tiskopis 9'!M39</f>
        <v>0</v>
      </c>
      <c r="M124" s="4">
        <f>'tiskopis 9'!N39</f>
        <v>0</v>
      </c>
      <c r="N124" s="4">
        <f>'tiskopis 9'!O39</f>
        <v>0</v>
      </c>
      <c r="O124" s="4" t="str">
        <f>'tiskopis 9'!P39</f>
        <v>y - x</v>
      </c>
      <c r="P124" s="4">
        <f>'tiskopis 9'!Q39</f>
        <v>0</v>
      </c>
      <c r="Q124" s="5"/>
    </row>
    <row r="125" spans="1:17" x14ac:dyDescent="0.2">
      <c r="A125" s="4">
        <f>'tiskopis 9'!B40</f>
        <v>0</v>
      </c>
      <c r="B125" s="4">
        <f>'tiskopis 9'!C40</f>
        <v>0</v>
      </c>
      <c r="C125" s="4" t="str">
        <f>'tiskopis 9'!D40</f>
        <v>mm</v>
      </c>
      <c r="D125" s="4">
        <f>'tiskopis 9'!E40</f>
        <v>0</v>
      </c>
      <c r="E125" s="4" t="str">
        <f>'tiskopis 9'!F40</f>
        <v>mm</v>
      </c>
      <c r="F125" s="4">
        <f>'tiskopis 9'!G40</f>
        <v>0</v>
      </c>
      <c r="G125" s="4" t="str">
        <f>'tiskopis 9'!H40</f>
        <v>ks</v>
      </c>
      <c r="H125" s="4">
        <f>'tiskopis 9'!I40</f>
        <v>0</v>
      </c>
      <c r="I125" s="4">
        <f>'tiskopis 9'!J40</f>
        <v>0</v>
      </c>
      <c r="J125" s="4">
        <f>'tiskopis 9'!K40</f>
        <v>0</v>
      </c>
      <c r="K125" s="4">
        <f>'tiskopis 9'!L40</f>
        <v>0</v>
      </c>
      <c r="L125" s="4">
        <f>'tiskopis 9'!M40</f>
        <v>0</v>
      </c>
      <c r="M125" s="4">
        <f>'tiskopis 9'!N40</f>
        <v>0</v>
      </c>
      <c r="N125" s="4">
        <f>'tiskopis 9'!O40</f>
        <v>0</v>
      </c>
      <c r="O125" s="4" t="str">
        <f>'tiskopis 9'!P40</f>
        <v>y - x</v>
      </c>
      <c r="P125" s="4">
        <f>'tiskopis 9'!Q40</f>
        <v>0</v>
      </c>
      <c r="Q125" s="5"/>
    </row>
    <row r="126" spans="1:17" x14ac:dyDescent="0.2">
      <c r="A126" s="4">
        <f>'tiskopis 9'!B41</f>
        <v>0</v>
      </c>
      <c r="B126" s="4">
        <f>'tiskopis 9'!C41</f>
        <v>0</v>
      </c>
      <c r="C126" s="4" t="str">
        <f>'tiskopis 9'!D41</f>
        <v>mm</v>
      </c>
      <c r="D126" s="4">
        <f>'tiskopis 9'!E41</f>
        <v>0</v>
      </c>
      <c r="E126" s="4" t="str">
        <f>'tiskopis 9'!F41</f>
        <v>mm</v>
      </c>
      <c r="F126" s="4">
        <f>'tiskopis 9'!G41</f>
        <v>0</v>
      </c>
      <c r="G126" s="4" t="str">
        <f>'tiskopis 9'!H41</f>
        <v>ks</v>
      </c>
      <c r="H126" s="4">
        <f>'tiskopis 9'!I41</f>
        <v>0</v>
      </c>
      <c r="I126" s="4">
        <f>'tiskopis 9'!J41</f>
        <v>0</v>
      </c>
      <c r="J126" s="4">
        <f>'tiskopis 9'!K41</f>
        <v>0</v>
      </c>
      <c r="K126" s="4">
        <f>'tiskopis 9'!L41</f>
        <v>0</v>
      </c>
      <c r="L126" s="4">
        <f>'tiskopis 9'!M41</f>
        <v>0</v>
      </c>
      <c r="M126" s="4">
        <f>'tiskopis 9'!N41</f>
        <v>0</v>
      </c>
      <c r="N126" s="4">
        <f>'tiskopis 9'!O41</f>
        <v>0</v>
      </c>
      <c r="O126" s="4" t="str">
        <f>'tiskopis 9'!P41</f>
        <v>y - x</v>
      </c>
      <c r="P126" s="4">
        <f>'tiskopis 9'!Q41</f>
        <v>0</v>
      </c>
      <c r="Q126" s="5"/>
    </row>
    <row r="127" spans="1:17" x14ac:dyDescent="0.2">
      <c r="A127" s="4">
        <f>'tiskopis 9'!B42</f>
        <v>0</v>
      </c>
      <c r="B127" s="4">
        <f>'tiskopis 9'!C42</f>
        <v>0</v>
      </c>
      <c r="C127" s="4" t="str">
        <f>'tiskopis 9'!D42</f>
        <v>mm</v>
      </c>
      <c r="D127" s="4">
        <f>'tiskopis 9'!E42</f>
        <v>0</v>
      </c>
      <c r="E127" s="4" t="str">
        <f>'tiskopis 9'!F42</f>
        <v>mm</v>
      </c>
      <c r="F127" s="4">
        <f>'tiskopis 9'!G42</f>
        <v>0</v>
      </c>
      <c r="G127" s="4" t="str">
        <f>'tiskopis 9'!H42</f>
        <v>ks</v>
      </c>
      <c r="H127" s="4">
        <f>'tiskopis 9'!I42</f>
        <v>0</v>
      </c>
      <c r="I127" s="4">
        <f>'tiskopis 9'!J42</f>
        <v>0</v>
      </c>
      <c r="J127" s="4">
        <f>'tiskopis 9'!K42</f>
        <v>0</v>
      </c>
      <c r="K127" s="4">
        <f>'tiskopis 9'!L42</f>
        <v>0</v>
      </c>
      <c r="L127" s="4">
        <f>'tiskopis 9'!M42</f>
        <v>0</v>
      </c>
      <c r="M127" s="4">
        <f>'tiskopis 9'!N42</f>
        <v>0</v>
      </c>
      <c r="N127" s="4">
        <f>'tiskopis 9'!O42</f>
        <v>0</v>
      </c>
      <c r="O127" s="4" t="str">
        <f>'tiskopis 9'!P42</f>
        <v>y - x</v>
      </c>
      <c r="P127" s="4">
        <f>'tiskopis 9'!Q42</f>
        <v>0</v>
      </c>
      <c r="Q127" s="5"/>
    </row>
    <row r="128" spans="1:17" x14ac:dyDescent="0.2">
      <c r="A128" s="4">
        <f>'tiskopis 9'!B43</f>
        <v>0</v>
      </c>
      <c r="B128" s="4">
        <f>'tiskopis 9'!C43</f>
        <v>0</v>
      </c>
      <c r="C128" s="4" t="str">
        <f>'tiskopis 9'!D43</f>
        <v>mm</v>
      </c>
      <c r="D128" s="4">
        <f>'tiskopis 9'!E43</f>
        <v>0</v>
      </c>
      <c r="E128" s="4" t="str">
        <f>'tiskopis 9'!F43</f>
        <v>mm</v>
      </c>
      <c r="F128" s="4">
        <f>'tiskopis 9'!G43</f>
        <v>0</v>
      </c>
      <c r="G128" s="4" t="str">
        <f>'tiskopis 9'!H43</f>
        <v>ks</v>
      </c>
      <c r="H128" s="4">
        <f>'tiskopis 9'!I43</f>
        <v>0</v>
      </c>
      <c r="I128" s="4">
        <f>'tiskopis 9'!J43</f>
        <v>0</v>
      </c>
      <c r="J128" s="4">
        <f>'tiskopis 9'!K43</f>
        <v>0</v>
      </c>
      <c r="K128" s="4">
        <f>'tiskopis 9'!L43</f>
        <v>0</v>
      </c>
      <c r="L128" s="4">
        <f>'tiskopis 9'!M43</f>
        <v>0</v>
      </c>
      <c r="M128" s="4">
        <f>'tiskopis 9'!N43</f>
        <v>0</v>
      </c>
      <c r="N128" s="4">
        <f>'tiskopis 9'!O43</f>
        <v>0</v>
      </c>
      <c r="O128" s="4" t="str">
        <f>'tiskopis 9'!P43</f>
        <v>y - x</v>
      </c>
      <c r="P128" s="4">
        <f>'tiskopis 9'!Q43</f>
        <v>0</v>
      </c>
      <c r="Q128" s="5"/>
    </row>
    <row r="129" spans="1:17" x14ac:dyDescent="0.2">
      <c r="A129" s="4">
        <f>'tiskopis 9'!B44</f>
        <v>0</v>
      </c>
      <c r="B129" s="4">
        <f>'tiskopis 9'!C44</f>
        <v>0</v>
      </c>
      <c r="C129" s="4" t="str">
        <f>'tiskopis 9'!D44</f>
        <v>mm</v>
      </c>
      <c r="D129" s="4">
        <f>'tiskopis 9'!E44</f>
        <v>0</v>
      </c>
      <c r="E129" s="4" t="str">
        <f>'tiskopis 9'!F44</f>
        <v>mm</v>
      </c>
      <c r="F129" s="4">
        <f>'tiskopis 9'!G44</f>
        <v>0</v>
      </c>
      <c r="G129" s="4" t="str">
        <f>'tiskopis 9'!H44</f>
        <v>ks</v>
      </c>
      <c r="H129" s="4">
        <f>'tiskopis 9'!I44</f>
        <v>0</v>
      </c>
      <c r="I129" s="4">
        <f>'tiskopis 9'!J44</f>
        <v>0</v>
      </c>
      <c r="J129" s="4">
        <f>'tiskopis 9'!K44</f>
        <v>0</v>
      </c>
      <c r="K129" s="4">
        <f>'tiskopis 9'!L44</f>
        <v>0</v>
      </c>
      <c r="L129" s="4">
        <f>'tiskopis 9'!M44</f>
        <v>0</v>
      </c>
      <c r="M129" s="4">
        <f>'tiskopis 9'!N44</f>
        <v>0</v>
      </c>
      <c r="N129" s="4">
        <f>'tiskopis 9'!O44</f>
        <v>0</v>
      </c>
      <c r="O129" s="4" t="str">
        <f>'tiskopis 9'!P44</f>
        <v>y - x</v>
      </c>
      <c r="P129" s="4">
        <f>'tiskopis 9'!Q44</f>
        <v>0</v>
      </c>
      <c r="Q129" s="5"/>
    </row>
    <row r="130" spans="1:17" x14ac:dyDescent="0.2">
      <c r="A130" s="4">
        <f>'tiskopis 9'!B45</f>
        <v>0</v>
      </c>
      <c r="B130" s="4">
        <f>'tiskopis 9'!C45</f>
        <v>0</v>
      </c>
      <c r="C130" s="4" t="str">
        <f>'tiskopis 9'!D45</f>
        <v>mm</v>
      </c>
      <c r="D130" s="4">
        <f>'tiskopis 9'!E45</f>
        <v>0</v>
      </c>
      <c r="E130" s="4" t="str">
        <f>'tiskopis 9'!F45</f>
        <v>mm</v>
      </c>
      <c r="F130" s="4">
        <f>'tiskopis 9'!G45</f>
        <v>0</v>
      </c>
      <c r="G130" s="4" t="str">
        <f>'tiskopis 9'!H45</f>
        <v>ks</v>
      </c>
      <c r="H130" s="4">
        <f>'tiskopis 9'!I45</f>
        <v>0</v>
      </c>
      <c r="I130" s="4">
        <f>'tiskopis 9'!J45</f>
        <v>0</v>
      </c>
      <c r="J130" s="4">
        <f>'tiskopis 9'!K45</f>
        <v>0</v>
      </c>
      <c r="K130" s="4">
        <f>'tiskopis 9'!L45</f>
        <v>0</v>
      </c>
      <c r="L130" s="4">
        <f>'tiskopis 9'!M45</f>
        <v>0</v>
      </c>
      <c r="M130" s="4">
        <f>'tiskopis 9'!N45</f>
        <v>0</v>
      </c>
      <c r="N130" s="4">
        <f>'tiskopis 9'!O45</f>
        <v>0</v>
      </c>
      <c r="O130" s="4" t="str">
        <f>'tiskopis 9'!P45</f>
        <v>y - x</v>
      </c>
      <c r="P130" s="4">
        <f>'tiskopis 9'!Q45</f>
        <v>0</v>
      </c>
      <c r="Q130" s="5"/>
    </row>
    <row r="131" spans="1:17" x14ac:dyDescent="0.2">
      <c r="A131" s="4">
        <f>'tiskopis 9'!B46</f>
        <v>0</v>
      </c>
      <c r="B131" s="4">
        <f>'tiskopis 9'!C46</f>
        <v>0</v>
      </c>
      <c r="C131" s="4" t="str">
        <f>'tiskopis 9'!D46</f>
        <v>mm</v>
      </c>
      <c r="D131" s="4">
        <f>'tiskopis 9'!E46</f>
        <v>0</v>
      </c>
      <c r="E131" s="4" t="str">
        <f>'tiskopis 9'!F46</f>
        <v>mm</v>
      </c>
      <c r="F131" s="4">
        <f>'tiskopis 9'!G46</f>
        <v>0</v>
      </c>
      <c r="G131" s="4" t="str">
        <f>'tiskopis 9'!H46</f>
        <v>ks</v>
      </c>
      <c r="H131" s="4">
        <f>'tiskopis 9'!I46</f>
        <v>0</v>
      </c>
      <c r="I131" s="4">
        <f>'tiskopis 9'!J46</f>
        <v>0</v>
      </c>
      <c r="J131" s="4">
        <f>'tiskopis 9'!K46</f>
        <v>0</v>
      </c>
      <c r="K131" s="4">
        <f>'tiskopis 9'!L46</f>
        <v>0</v>
      </c>
      <c r="L131" s="4">
        <f>'tiskopis 9'!M46</f>
        <v>0</v>
      </c>
      <c r="M131" s="4">
        <f>'tiskopis 9'!N46</f>
        <v>0</v>
      </c>
      <c r="N131" s="4">
        <f>'tiskopis 9'!O46</f>
        <v>0</v>
      </c>
      <c r="O131" s="4" t="str">
        <f>'tiskopis 9'!P46</f>
        <v>y - x</v>
      </c>
      <c r="P131" s="4">
        <f>'tiskopis 9'!Q46</f>
        <v>0</v>
      </c>
      <c r="Q131" s="5"/>
    </row>
    <row r="132" spans="1:17" x14ac:dyDescent="0.2">
      <c r="A132" s="4">
        <f>'tiskopis 9'!B47</f>
        <v>0</v>
      </c>
      <c r="B132" s="4">
        <f>'tiskopis 9'!C47</f>
        <v>0</v>
      </c>
      <c r="C132" s="4" t="str">
        <f>'tiskopis 9'!D47</f>
        <v>mm</v>
      </c>
      <c r="D132" s="4">
        <f>'tiskopis 9'!E47</f>
        <v>0</v>
      </c>
      <c r="E132" s="4" t="str">
        <f>'tiskopis 9'!F47</f>
        <v>mm</v>
      </c>
      <c r="F132" s="4">
        <f>'tiskopis 9'!G47</f>
        <v>0</v>
      </c>
      <c r="G132" s="4" t="str">
        <f>'tiskopis 9'!H47</f>
        <v>ks</v>
      </c>
      <c r="H132" s="4">
        <f>'tiskopis 9'!I47</f>
        <v>0</v>
      </c>
      <c r="I132" s="4">
        <f>'tiskopis 9'!J47</f>
        <v>0</v>
      </c>
      <c r="J132" s="4">
        <f>'tiskopis 9'!K47</f>
        <v>0</v>
      </c>
      <c r="K132" s="4">
        <f>'tiskopis 9'!L47</f>
        <v>0</v>
      </c>
      <c r="L132" s="4">
        <f>'tiskopis 9'!M47</f>
        <v>0</v>
      </c>
      <c r="M132" s="4">
        <f>'tiskopis 9'!N47</f>
        <v>0</v>
      </c>
      <c r="N132" s="4">
        <f>'tiskopis 9'!O47</f>
        <v>0</v>
      </c>
      <c r="O132" s="4" t="str">
        <f>'tiskopis 9'!P47</f>
        <v>y - x</v>
      </c>
      <c r="P132" s="4">
        <f>'tiskopis 9'!Q47</f>
        <v>0</v>
      </c>
      <c r="Q132" s="5"/>
    </row>
    <row r="133" spans="1:17" x14ac:dyDescent="0.2">
      <c r="A133" s="4">
        <f>'tiskopis 9'!B48</f>
        <v>0</v>
      </c>
      <c r="B133" s="4">
        <f>'tiskopis 9'!C48</f>
        <v>0</v>
      </c>
      <c r="C133" s="4" t="str">
        <f>'tiskopis 9'!D48</f>
        <v>mm</v>
      </c>
      <c r="D133" s="4">
        <f>'tiskopis 9'!E48</f>
        <v>0</v>
      </c>
      <c r="E133" s="4" t="str">
        <f>'tiskopis 9'!F48</f>
        <v>mm</v>
      </c>
      <c r="F133" s="4">
        <f>'tiskopis 9'!G48</f>
        <v>0</v>
      </c>
      <c r="G133" s="4" t="str">
        <f>'tiskopis 9'!H48</f>
        <v>ks</v>
      </c>
      <c r="H133" s="4">
        <f>'tiskopis 9'!I48</f>
        <v>0</v>
      </c>
      <c r="I133" s="4">
        <f>'tiskopis 9'!J48</f>
        <v>0</v>
      </c>
      <c r="J133" s="4">
        <f>'tiskopis 9'!K48</f>
        <v>0</v>
      </c>
      <c r="K133" s="4">
        <f>'tiskopis 9'!L48</f>
        <v>0</v>
      </c>
      <c r="L133" s="4">
        <f>'tiskopis 9'!M48</f>
        <v>0</v>
      </c>
      <c r="M133" s="4">
        <f>'tiskopis 9'!N48</f>
        <v>0</v>
      </c>
      <c r="N133" s="4">
        <f>'tiskopis 9'!O48</f>
        <v>0</v>
      </c>
      <c r="O133" s="4" t="str">
        <f>'tiskopis 9'!P48</f>
        <v>y - x</v>
      </c>
      <c r="P133" s="4">
        <f>'tiskopis 9'!Q48</f>
        <v>0</v>
      </c>
      <c r="Q133" s="5"/>
    </row>
    <row r="134" spans="1:17" x14ac:dyDescent="0.2">
      <c r="A134" s="4">
        <f>'tiskopis 9'!B49</f>
        <v>0</v>
      </c>
      <c r="B134" s="4">
        <f>'tiskopis 9'!C49</f>
        <v>0</v>
      </c>
      <c r="C134" s="4" t="str">
        <f>'tiskopis 9'!D49</f>
        <v>mm</v>
      </c>
      <c r="D134" s="4">
        <f>'tiskopis 9'!E49</f>
        <v>0</v>
      </c>
      <c r="E134" s="4" t="str">
        <f>'tiskopis 9'!F49</f>
        <v>mm</v>
      </c>
      <c r="F134" s="4">
        <f>'tiskopis 9'!G49</f>
        <v>0</v>
      </c>
      <c r="G134" s="4" t="str">
        <f>'tiskopis 9'!H49</f>
        <v>ks</v>
      </c>
      <c r="H134" s="4">
        <f>'tiskopis 9'!I49</f>
        <v>0</v>
      </c>
      <c r="I134" s="4">
        <f>'tiskopis 9'!J49</f>
        <v>0</v>
      </c>
      <c r="J134" s="4">
        <f>'tiskopis 9'!K49</f>
        <v>0</v>
      </c>
      <c r="K134" s="4">
        <f>'tiskopis 9'!L49</f>
        <v>0</v>
      </c>
      <c r="L134" s="4">
        <f>'tiskopis 9'!M49</f>
        <v>0</v>
      </c>
      <c r="M134" s="4">
        <f>'tiskopis 9'!N49</f>
        <v>0</v>
      </c>
      <c r="N134" s="4">
        <f>'tiskopis 9'!O49</f>
        <v>0</v>
      </c>
      <c r="O134" s="4" t="str">
        <f>'tiskopis 9'!P49</f>
        <v>y - x</v>
      </c>
      <c r="P134" s="4">
        <f>'tiskopis 9'!Q49</f>
        <v>0</v>
      </c>
      <c r="Q134" s="5"/>
    </row>
    <row r="135" spans="1:17" x14ac:dyDescent="0.2">
      <c r="A135" s="4">
        <f>'tiskopis 9'!B50</f>
        <v>0</v>
      </c>
      <c r="B135" s="4">
        <f>'tiskopis 9'!C50</f>
        <v>0</v>
      </c>
      <c r="C135" s="4" t="str">
        <f>'tiskopis 9'!D50</f>
        <v>mm</v>
      </c>
      <c r="D135" s="4">
        <f>'tiskopis 9'!E50</f>
        <v>0</v>
      </c>
      <c r="E135" s="4" t="str">
        <f>'tiskopis 9'!F50</f>
        <v>mm</v>
      </c>
      <c r="F135" s="4">
        <f>'tiskopis 9'!G50</f>
        <v>0</v>
      </c>
      <c r="G135" s="4" t="str">
        <f>'tiskopis 9'!H50</f>
        <v>ks</v>
      </c>
      <c r="H135" s="4">
        <f>'tiskopis 9'!I50</f>
        <v>0</v>
      </c>
      <c r="I135" s="4">
        <f>'tiskopis 9'!J50</f>
        <v>0</v>
      </c>
      <c r="J135" s="4">
        <f>'tiskopis 9'!K50</f>
        <v>0</v>
      </c>
      <c r="K135" s="4">
        <f>'tiskopis 9'!L50</f>
        <v>0</v>
      </c>
      <c r="L135" s="4">
        <f>'tiskopis 9'!M50</f>
        <v>0</v>
      </c>
      <c r="M135" s="4">
        <f>'tiskopis 9'!N50</f>
        <v>0</v>
      </c>
      <c r="N135" s="4">
        <f>'tiskopis 9'!O50</f>
        <v>0</v>
      </c>
      <c r="O135" s="4" t="str">
        <f>'tiskopis 9'!P50</f>
        <v>y - x</v>
      </c>
      <c r="P135" s="4">
        <f>'tiskopis 9'!Q50</f>
        <v>0</v>
      </c>
      <c r="Q135" s="5"/>
    </row>
    <row r="136" spans="1:17" x14ac:dyDescent="0.2">
      <c r="A136" s="4">
        <f>'tiskopis 9'!B51</f>
        <v>0</v>
      </c>
      <c r="B136" s="4">
        <f>'tiskopis 9'!C51</f>
        <v>0</v>
      </c>
      <c r="C136" s="4" t="str">
        <f>'tiskopis 9'!D51</f>
        <v>mm</v>
      </c>
      <c r="D136" s="4">
        <f>'tiskopis 9'!E51</f>
        <v>0</v>
      </c>
      <c r="E136" s="4" t="str">
        <f>'tiskopis 9'!F51</f>
        <v>mm</v>
      </c>
      <c r="F136" s="4">
        <f>'tiskopis 9'!G51</f>
        <v>0</v>
      </c>
      <c r="G136" s="4" t="str">
        <f>'tiskopis 9'!H51</f>
        <v>ks</v>
      </c>
      <c r="H136" s="4">
        <f>'tiskopis 9'!I51</f>
        <v>0</v>
      </c>
      <c r="I136" s="4">
        <f>'tiskopis 9'!J51</f>
        <v>0</v>
      </c>
      <c r="J136" s="4">
        <f>'tiskopis 9'!K51</f>
        <v>0</v>
      </c>
      <c r="K136" s="4">
        <f>'tiskopis 9'!L51</f>
        <v>0</v>
      </c>
      <c r="L136" s="4">
        <f>'tiskopis 9'!M51</f>
        <v>0</v>
      </c>
      <c r="M136" s="4">
        <f>'tiskopis 9'!N51</f>
        <v>0</v>
      </c>
      <c r="N136" s="4">
        <f>'tiskopis 9'!O51</f>
        <v>0</v>
      </c>
      <c r="O136" s="4" t="str">
        <f>'tiskopis 9'!P51</f>
        <v>y - x</v>
      </c>
      <c r="P136" s="4">
        <f>'tiskopis 9'!Q51</f>
        <v>0</v>
      </c>
      <c r="Q136" s="5"/>
    </row>
    <row r="137" spans="1:17" x14ac:dyDescent="0.2">
      <c r="A137" s="4">
        <f>'tiskopis 10'!B37</f>
        <v>0</v>
      </c>
      <c r="B137" s="4">
        <f>'tiskopis 10'!C37</f>
        <v>0</v>
      </c>
      <c r="C137" s="4" t="str">
        <f>'tiskopis 10'!D37</f>
        <v>mm</v>
      </c>
      <c r="D137" s="4">
        <f>'tiskopis 10'!E37</f>
        <v>0</v>
      </c>
      <c r="E137" s="4" t="str">
        <f>'tiskopis 10'!F37</f>
        <v>mm</v>
      </c>
      <c r="F137" s="4">
        <f>'tiskopis 10'!G37</f>
        <v>0</v>
      </c>
      <c r="G137" s="4" t="str">
        <f>'tiskopis 10'!H37</f>
        <v>ks</v>
      </c>
      <c r="H137" s="4">
        <f>'tiskopis 10'!I37</f>
        <v>0</v>
      </c>
      <c r="I137" s="4">
        <f>'tiskopis 10'!J37</f>
        <v>0</v>
      </c>
      <c r="J137" s="4">
        <f>'tiskopis 10'!K37</f>
        <v>0</v>
      </c>
      <c r="K137" s="4">
        <f>'tiskopis 10'!L37</f>
        <v>0</v>
      </c>
      <c r="L137" s="4">
        <f>'tiskopis 10'!M37</f>
        <v>0</v>
      </c>
      <c r="M137" s="4">
        <f>'tiskopis 10'!N37</f>
        <v>0</v>
      </c>
      <c r="N137" s="4">
        <f>'tiskopis 10'!O37</f>
        <v>0</v>
      </c>
      <c r="O137" s="4" t="str">
        <f>'tiskopis 10'!P37</f>
        <v>y - x</v>
      </c>
      <c r="P137" s="4">
        <f>'tiskopis 10'!Q37</f>
        <v>0</v>
      </c>
      <c r="Q137" s="5"/>
    </row>
    <row r="138" spans="1:17" x14ac:dyDescent="0.2">
      <c r="A138" s="4">
        <f>'tiskopis 10'!B38</f>
        <v>0</v>
      </c>
      <c r="B138" s="4">
        <f>'tiskopis 10'!C38</f>
        <v>0</v>
      </c>
      <c r="C138" s="4" t="str">
        <f>'tiskopis 10'!D38</f>
        <v>mm</v>
      </c>
      <c r="D138" s="4">
        <f>'tiskopis 10'!E38</f>
        <v>0</v>
      </c>
      <c r="E138" s="4" t="str">
        <f>'tiskopis 10'!F38</f>
        <v>mm</v>
      </c>
      <c r="F138" s="4">
        <f>'tiskopis 10'!G38</f>
        <v>0</v>
      </c>
      <c r="G138" s="4" t="str">
        <f>'tiskopis 10'!H38</f>
        <v>ks</v>
      </c>
      <c r="H138" s="4">
        <f>'tiskopis 10'!I38</f>
        <v>0</v>
      </c>
      <c r="I138" s="4">
        <f>'tiskopis 10'!J38</f>
        <v>0</v>
      </c>
      <c r="J138" s="4">
        <f>'tiskopis 10'!K38</f>
        <v>0</v>
      </c>
      <c r="K138" s="4">
        <f>'tiskopis 10'!L38</f>
        <v>0</v>
      </c>
      <c r="L138" s="4">
        <f>'tiskopis 10'!M38</f>
        <v>0</v>
      </c>
      <c r="M138" s="4">
        <f>'tiskopis 10'!N38</f>
        <v>0</v>
      </c>
      <c r="N138" s="4">
        <f>'tiskopis 10'!O38</f>
        <v>0</v>
      </c>
      <c r="O138" s="4" t="str">
        <f>'tiskopis 10'!P38</f>
        <v>y - x</v>
      </c>
      <c r="P138" s="4">
        <f>'tiskopis 10'!Q38</f>
        <v>0</v>
      </c>
      <c r="Q138" s="5"/>
    </row>
    <row r="139" spans="1:17" x14ac:dyDescent="0.2">
      <c r="A139" s="4">
        <f>'tiskopis 10'!B39</f>
        <v>0</v>
      </c>
      <c r="B139" s="4">
        <f>'tiskopis 10'!C39</f>
        <v>0</v>
      </c>
      <c r="C139" s="4" t="str">
        <f>'tiskopis 10'!D39</f>
        <v>mm</v>
      </c>
      <c r="D139" s="4">
        <f>'tiskopis 10'!E39</f>
        <v>0</v>
      </c>
      <c r="E139" s="4" t="str">
        <f>'tiskopis 10'!F39</f>
        <v>mm</v>
      </c>
      <c r="F139" s="4">
        <f>'tiskopis 10'!G39</f>
        <v>0</v>
      </c>
      <c r="G139" s="4" t="str">
        <f>'tiskopis 10'!H39</f>
        <v>ks</v>
      </c>
      <c r="H139" s="4">
        <f>'tiskopis 10'!I39</f>
        <v>0</v>
      </c>
      <c r="I139" s="4">
        <f>'tiskopis 10'!J39</f>
        <v>0</v>
      </c>
      <c r="J139" s="4">
        <f>'tiskopis 10'!K39</f>
        <v>0</v>
      </c>
      <c r="K139" s="4">
        <f>'tiskopis 10'!L39</f>
        <v>0</v>
      </c>
      <c r="L139" s="4">
        <f>'tiskopis 10'!M39</f>
        <v>0</v>
      </c>
      <c r="M139" s="4">
        <f>'tiskopis 10'!N39</f>
        <v>0</v>
      </c>
      <c r="N139" s="4">
        <f>'tiskopis 10'!O39</f>
        <v>0</v>
      </c>
      <c r="O139" s="4" t="str">
        <f>'tiskopis 10'!P39</f>
        <v>y - x</v>
      </c>
      <c r="P139" s="4">
        <f>'tiskopis 10'!Q39</f>
        <v>0</v>
      </c>
      <c r="Q139" s="5"/>
    </row>
    <row r="140" spans="1:17" x14ac:dyDescent="0.2">
      <c r="A140" s="4">
        <f>'tiskopis 10'!B40</f>
        <v>0</v>
      </c>
      <c r="B140" s="4">
        <f>'tiskopis 10'!C40</f>
        <v>0</v>
      </c>
      <c r="C140" s="4" t="str">
        <f>'tiskopis 10'!D40</f>
        <v>mm</v>
      </c>
      <c r="D140" s="4">
        <f>'tiskopis 10'!E40</f>
        <v>0</v>
      </c>
      <c r="E140" s="4" t="str">
        <f>'tiskopis 10'!F40</f>
        <v>mm</v>
      </c>
      <c r="F140" s="4">
        <f>'tiskopis 10'!G40</f>
        <v>0</v>
      </c>
      <c r="G140" s="4" t="str">
        <f>'tiskopis 10'!H40</f>
        <v>ks</v>
      </c>
      <c r="H140" s="4">
        <f>'tiskopis 10'!I40</f>
        <v>0</v>
      </c>
      <c r="I140" s="4">
        <f>'tiskopis 10'!J40</f>
        <v>0</v>
      </c>
      <c r="J140" s="4">
        <f>'tiskopis 10'!K40</f>
        <v>0</v>
      </c>
      <c r="K140" s="4">
        <f>'tiskopis 10'!L40</f>
        <v>0</v>
      </c>
      <c r="L140" s="4">
        <f>'tiskopis 10'!M40</f>
        <v>0</v>
      </c>
      <c r="M140" s="4">
        <f>'tiskopis 10'!N40</f>
        <v>0</v>
      </c>
      <c r="N140" s="4">
        <f>'tiskopis 10'!O40</f>
        <v>0</v>
      </c>
      <c r="O140" s="4" t="str">
        <f>'tiskopis 10'!P40</f>
        <v>y - x</v>
      </c>
      <c r="P140" s="4">
        <f>'tiskopis 10'!Q40</f>
        <v>0</v>
      </c>
      <c r="Q140" s="5"/>
    </row>
    <row r="141" spans="1:17" x14ac:dyDescent="0.2">
      <c r="A141" s="4">
        <f>'tiskopis 10'!B41</f>
        <v>0</v>
      </c>
      <c r="B141" s="4">
        <f>'tiskopis 10'!C41</f>
        <v>0</v>
      </c>
      <c r="C141" s="4" t="str">
        <f>'tiskopis 10'!D41</f>
        <v>mm</v>
      </c>
      <c r="D141" s="4">
        <f>'tiskopis 10'!E41</f>
        <v>0</v>
      </c>
      <c r="E141" s="4" t="str">
        <f>'tiskopis 10'!F41</f>
        <v>mm</v>
      </c>
      <c r="F141" s="4">
        <f>'tiskopis 10'!G41</f>
        <v>0</v>
      </c>
      <c r="G141" s="4" t="str">
        <f>'tiskopis 10'!H41</f>
        <v>ks</v>
      </c>
      <c r="H141" s="4">
        <f>'tiskopis 10'!I41</f>
        <v>0</v>
      </c>
      <c r="I141" s="4">
        <f>'tiskopis 10'!J41</f>
        <v>0</v>
      </c>
      <c r="J141" s="4">
        <f>'tiskopis 10'!K41</f>
        <v>0</v>
      </c>
      <c r="K141" s="4">
        <f>'tiskopis 10'!L41</f>
        <v>0</v>
      </c>
      <c r="L141" s="4">
        <f>'tiskopis 10'!M41</f>
        <v>0</v>
      </c>
      <c r="M141" s="4">
        <f>'tiskopis 10'!N41</f>
        <v>0</v>
      </c>
      <c r="N141" s="4">
        <f>'tiskopis 10'!O41</f>
        <v>0</v>
      </c>
      <c r="O141" s="4" t="str">
        <f>'tiskopis 10'!P41</f>
        <v>y - x</v>
      </c>
      <c r="P141" s="4">
        <f>'tiskopis 10'!Q41</f>
        <v>0</v>
      </c>
      <c r="Q141" s="5"/>
    </row>
    <row r="142" spans="1:17" x14ac:dyDescent="0.2">
      <c r="A142" s="4">
        <f>'tiskopis 10'!B42</f>
        <v>0</v>
      </c>
      <c r="B142" s="4">
        <f>'tiskopis 10'!C42</f>
        <v>0</v>
      </c>
      <c r="C142" s="4" t="str">
        <f>'tiskopis 10'!D42</f>
        <v>mm</v>
      </c>
      <c r="D142" s="4">
        <f>'tiskopis 10'!E42</f>
        <v>0</v>
      </c>
      <c r="E142" s="4" t="str">
        <f>'tiskopis 10'!F42</f>
        <v>mm</v>
      </c>
      <c r="F142" s="4">
        <f>'tiskopis 10'!G42</f>
        <v>0</v>
      </c>
      <c r="G142" s="4" t="str">
        <f>'tiskopis 10'!H42</f>
        <v>ks</v>
      </c>
      <c r="H142" s="4">
        <f>'tiskopis 10'!I42</f>
        <v>0</v>
      </c>
      <c r="I142" s="4">
        <f>'tiskopis 10'!J42</f>
        <v>0</v>
      </c>
      <c r="J142" s="4">
        <f>'tiskopis 10'!K42</f>
        <v>0</v>
      </c>
      <c r="K142" s="4">
        <f>'tiskopis 10'!L42</f>
        <v>0</v>
      </c>
      <c r="L142" s="4">
        <f>'tiskopis 10'!M42</f>
        <v>0</v>
      </c>
      <c r="M142" s="4">
        <f>'tiskopis 10'!N42</f>
        <v>0</v>
      </c>
      <c r="N142" s="4">
        <f>'tiskopis 10'!O42</f>
        <v>0</v>
      </c>
      <c r="O142" s="4" t="str">
        <f>'tiskopis 10'!P42</f>
        <v>y - x</v>
      </c>
      <c r="P142" s="4">
        <f>'tiskopis 10'!Q42</f>
        <v>0</v>
      </c>
      <c r="Q142" s="5"/>
    </row>
    <row r="143" spans="1:17" x14ac:dyDescent="0.2">
      <c r="A143" s="4">
        <f>'tiskopis 10'!B43</f>
        <v>0</v>
      </c>
      <c r="B143" s="4">
        <f>'tiskopis 10'!C43</f>
        <v>0</v>
      </c>
      <c r="C143" s="4" t="str">
        <f>'tiskopis 10'!D43</f>
        <v>mm</v>
      </c>
      <c r="D143" s="4">
        <f>'tiskopis 10'!E43</f>
        <v>0</v>
      </c>
      <c r="E143" s="4" t="str">
        <f>'tiskopis 10'!F43</f>
        <v>mm</v>
      </c>
      <c r="F143" s="4">
        <f>'tiskopis 10'!G43</f>
        <v>0</v>
      </c>
      <c r="G143" s="4" t="str">
        <f>'tiskopis 10'!H43</f>
        <v>ks</v>
      </c>
      <c r="H143" s="4">
        <f>'tiskopis 10'!I43</f>
        <v>0</v>
      </c>
      <c r="I143" s="4">
        <f>'tiskopis 10'!J43</f>
        <v>0</v>
      </c>
      <c r="J143" s="4">
        <f>'tiskopis 10'!K43</f>
        <v>0</v>
      </c>
      <c r="K143" s="4">
        <f>'tiskopis 10'!L43</f>
        <v>0</v>
      </c>
      <c r="L143" s="4">
        <f>'tiskopis 10'!M43</f>
        <v>0</v>
      </c>
      <c r="M143" s="4">
        <f>'tiskopis 10'!N43</f>
        <v>0</v>
      </c>
      <c r="N143" s="4">
        <f>'tiskopis 10'!O43</f>
        <v>0</v>
      </c>
      <c r="O143" s="4" t="str">
        <f>'tiskopis 10'!P43</f>
        <v>y - x</v>
      </c>
      <c r="P143" s="4">
        <f>'tiskopis 10'!Q43</f>
        <v>0</v>
      </c>
      <c r="Q143" s="5"/>
    </row>
    <row r="144" spans="1:17" x14ac:dyDescent="0.2">
      <c r="A144" s="4">
        <f>'tiskopis 10'!B44</f>
        <v>0</v>
      </c>
      <c r="B144" s="4">
        <f>'tiskopis 10'!C44</f>
        <v>0</v>
      </c>
      <c r="C144" s="4" t="str">
        <f>'tiskopis 10'!D44</f>
        <v>mm</v>
      </c>
      <c r="D144" s="4">
        <f>'tiskopis 10'!E44</f>
        <v>0</v>
      </c>
      <c r="E144" s="4" t="str">
        <f>'tiskopis 10'!F44</f>
        <v>mm</v>
      </c>
      <c r="F144" s="4">
        <f>'tiskopis 10'!G44</f>
        <v>0</v>
      </c>
      <c r="G144" s="4" t="str">
        <f>'tiskopis 10'!H44</f>
        <v>ks</v>
      </c>
      <c r="H144" s="4">
        <f>'tiskopis 10'!I44</f>
        <v>0</v>
      </c>
      <c r="I144" s="4">
        <f>'tiskopis 10'!J44</f>
        <v>0</v>
      </c>
      <c r="J144" s="4">
        <f>'tiskopis 10'!K44</f>
        <v>0</v>
      </c>
      <c r="K144" s="4">
        <f>'tiskopis 10'!L44</f>
        <v>0</v>
      </c>
      <c r="L144" s="4">
        <f>'tiskopis 10'!M44</f>
        <v>0</v>
      </c>
      <c r="M144" s="4">
        <f>'tiskopis 10'!N44</f>
        <v>0</v>
      </c>
      <c r="N144" s="4">
        <f>'tiskopis 10'!O44</f>
        <v>0</v>
      </c>
      <c r="O144" s="4" t="str">
        <f>'tiskopis 10'!P44</f>
        <v>y - x</v>
      </c>
      <c r="P144" s="4">
        <f>'tiskopis 10'!Q44</f>
        <v>0</v>
      </c>
      <c r="Q144" s="5"/>
    </row>
    <row r="145" spans="1:17" x14ac:dyDescent="0.2">
      <c r="A145" s="4">
        <f>'tiskopis 10'!B45</f>
        <v>0</v>
      </c>
      <c r="B145" s="4">
        <f>'tiskopis 10'!C45</f>
        <v>0</v>
      </c>
      <c r="C145" s="4" t="str">
        <f>'tiskopis 10'!D45</f>
        <v>mm</v>
      </c>
      <c r="D145" s="4">
        <f>'tiskopis 10'!E45</f>
        <v>0</v>
      </c>
      <c r="E145" s="4" t="str">
        <f>'tiskopis 10'!F45</f>
        <v>mm</v>
      </c>
      <c r="F145" s="4">
        <f>'tiskopis 10'!G45</f>
        <v>0</v>
      </c>
      <c r="G145" s="4" t="str">
        <f>'tiskopis 10'!H45</f>
        <v>ks</v>
      </c>
      <c r="H145" s="4">
        <f>'tiskopis 10'!I45</f>
        <v>0</v>
      </c>
      <c r="I145" s="4">
        <f>'tiskopis 10'!J45</f>
        <v>0</v>
      </c>
      <c r="J145" s="4">
        <f>'tiskopis 10'!K45</f>
        <v>0</v>
      </c>
      <c r="K145" s="4">
        <f>'tiskopis 10'!L45</f>
        <v>0</v>
      </c>
      <c r="L145" s="4">
        <f>'tiskopis 10'!M45</f>
        <v>0</v>
      </c>
      <c r="M145" s="4">
        <f>'tiskopis 10'!N45</f>
        <v>0</v>
      </c>
      <c r="N145" s="4">
        <f>'tiskopis 10'!O45</f>
        <v>0</v>
      </c>
      <c r="O145" s="4" t="str">
        <f>'tiskopis 10'!P45</f>
        <v>y - x</v>
      </c>
      <c r="P145" s="4">
        <f>'tiskopis 10'!Q45</f>
        <v>0</v>
      </c>
      <c r="Q145" s="5"/>
    </row>
    <row r="146" spans="1:17" x14ac:dyDescent="0.2">
      <c r="A146" s="4">
        <f>'tiskopis 10'!B46</f>
        <v>0</v>
      </c>
      <c r="B146" s="4">
        <f>'tiskopis 10'!C46</f>
        <v>0</v>
      </c>
      <c r="C146" s="4" t="str">
        <f>'tiskopis 10'!D46</f>
        <v>mm</v>
      </c>
      <c r="D146" s="4">
        <f>'tiskopis 10'!E46</f>
        <v>0</v>
      </c>
      <c r="E146" s="4" t="str">
        <f>'tiskopis 10'!F46</f>
        <v>mm</v>
      </c>
      <c r="F146" s="4">
        <f>'tiskopis 10'!G46</f>
        <v>0</v>
      </c>
      <c r="G146" s="4" t="str">
        <f>'tiskopis 10'!H46</f>
        <v>ks</v>
      </c>
      <c r="H146" s="4">
        <f>'tiskopis 10'!I46</f>
        <v>0</v>
      </c>
      <c r="I146" s="4">
        <f>'tiskopis 10'!J46</f>
        <v>0</v>
      </c>
      <c r="J146" s="4">
        <f>'tiskopis 10'!K46</f>
        <v>0</v>
      </c>
      <c r="K146" s="4">
        <f>'tiskopis 10'!L46</f>
        <v>0</v>
      </c>
      <c r="L146" s="4">
        <f>'tiskopis 10'!M46</f>
        <v>0</v>
      </c>
      <c r="M146" s="4">
        <f>'tiskopis 10'!N46</f>
        <v>0</v>
      </c>
      <c r="N146" s="4">
        <f>'tiskopis 10'!O46</f>
        <v>0</v>
      </c>
      <c r="O146" s="4" t="str">
        <f>'tiskopis 10'!P46</f>
        <v>y - x</v>
      </c>
      <c r="P146" s="4">
        <f>'tiskopis 10'!Q46</f>
        <v>0</v>
      </c>
      <c r="Q146" s="5"/>
    </row>
    <row r="147" spans="1:17" x14ac:dyDescent="0.2">
      <c r="A147" s="4">
        <f>'tiskopis 10'!B47</f>
        <v>0</v>
      </c>
      <c r="B147" s="4">
        <f>'tiskopis 10'!C47</f>
        <v>0</v>
      </c>
      <c r="C147" s="4" t="str">
        <f>'tiskopis 10'!D47</f>
        <v>mm</v>
      </c>
      <c r="D147" s="4">
        <f>'tiskopis 10'!E47</f>
        <v>0</v>
      </c>
      <c r="E147" s="4" t="str">
        <f>'tiskopis 10'!F47</f>
        <v>mm</v>
      </c>
      <c r="F147" s="4">
        <f>'tiskopis 10'!G47</f>
        <v>0</v>
      </c>
      <c r="G147" s="4" t="str">
        <f>'tiskopis 10'!H47</f>
        <v>ks</v>
      </c>
      <c r="H147" s="4">
        <f>'tiskopis 10'!I47</f>
        <v>0</v>
      </c>
      <c r="I147" s="4">
        <f>'tiskopis 10'!J47</f>
        <v>0</v>
      </c>
      <c r="J147" s="4">
        <f>'tiskopis 10'!K47</f>
        <v>0</v>
      </c>
      <c r="K147" s="4">
        <f>'tiskopis 10'!L47</f>
        <v>0</v>
      </c>
      <c r="L147" s="4">
        <f>'tiskopis 10'!M47</f>
        <v>0</v>
      </c>
      <c r="M147" s="4">
        <f>'tiskopis 10'!N47</f>
        <v>0</v>
      </c>
      <c r="N147" s="4">
        <f>'tiskopis 10'!O47</f>
        <v>0</v>
      </c>
      <c r="O147" s="4" t="str">
        <f>'tiskopis 10'!P47</f>
        <v>y - x</v>
      </c>
      <c r="P147" s="4">
        <f>'tiskopis 10'!Q47</f>
        <v>0</v>
      </c>
      <c r="Q147" s="5"/>
    </row>
    <row r="148" spans="1:17" x14ac:dyDescent="0.2">
      <c r="A148" s="4">
        <f>'tiskopis 10'!B48</f>
        <v>0</v>
      </c>
      <c r="B148" s="4">
        <f>'tiskopis 10'!C48</f>
        <v>0</v>
      </c>
      <c r="C148" s="4" t="str">
        <f>'tiskopis 10'!D48</f>
        <v>mm</v>
      </c>
      <c r="D148" s="4">
        <f>'tiskopis 10'!E48</f>
        <v>0</v>
      </c>
      <c r="E148" s="4" t="str">
        <f>'tiskopis 10'!F48</f>
        <v>mm</v>
      </c>
      <c r="F148" s="4">
        <f>'tiskopis 10'!G48</f>
        <v>0</v>
      </c>
      <c r="G148" s="4" t="str">
        <f>'tiskopis 10'!H48</f>
        <v>ks</v>
      </c>
      <c r="H148" s="4">
        <f>'tiskopis 10'!I48</f>
        <v>0</v>
      </c>
      <c r="I148" s="4">
        <f>'tiskopis 10'!J48</f>
        <v>0</v>
      </c>
      <c r="J148" s="4">
        <f>'tiskopis 10'!K48</f>
        <v>0</v>
      </c>
      <c r="K148" s="4">
        <f>'tiskopis 10'!L48</f>
        <v>0</v>
      </c>
      <c r="L148" s="4">
        <f>'tiskopis 10'!M48</f>
        <v>0</v>
      </c>
      <c r="M148" s="4">
        <f>'tiskopis 10'!N48</f>
        <v>0</v>
      </c>
      <c r="N148" s="4">
        <f>'tiskopis 10'!O48</f>
        <v>0</v>
      </c>
      <c r="O148" s="4" t="str">
        <f>'tiskopis 10'!P48</f>
        <v>y - x</v>
      </c>
      <c r="P148" s="4">
        <f>'tiskopis 10'!Q48</f>
        <v>0</v>
      </c>
      <c r="Q148" s="5"/>
    </row>
    <row r="149" spans="1:17" x14ac:dyDescent="0.2">
      <c r="A149" s="4">
        <f>'tiskopis 10'!B49</f>
        <v>0</v>
      </c>
      <c r="B149" s="4">
        <f>'tiskopis 10'!C49</f>
        <v>0</v>
      </c>
      <c r="C149" s="4" t="str">
        <f>'tiskopis 10'!D49</f>
        <v>mm</v>
      </c>
      <c r="D149" s="4">
        <f>'tiskopis 10'!E49</f>
        <v>0</v>
      </c>
      <c r="E149" s="4" t="str">
        <f>'tiskopis 10'!F49</f>
        <v>mm</v>
      </c>
      <c r="F149" s="4">
        <f>'tiskopis 10'!G49</f>
        <v>0</v>
      </c>
      <c r="G149" s="4" t="str">
        <f>'tiskopis 10'!H49</f>
        <v>ks</v>
      </c>
      <c r="H149" s="4">
        <f>'tiskopis 10'!I49</f>
        <v>0</v>
      </c>
      <c r="I149" s="4">
        <f>'tiskopis 10'!J49</f>
        <v>0</v>
      </c>
      <c r="J149" s="4">
        <f>'tiskopis 10'!K49</f>
        <v>0</v>
      </c>
      <c r="K149" s="4">
        <f>'tiskopis 10'!L49</f>
        <v>0</v>
      </c>
      <c r="L149" s="4">
        <f>'tiskopis 10'!M49</f>
        <v>0</v>
      </c>
      <c r="M149" s="4">
        <f>'tiskopis 10'!N49</f>
        <v>0</v>
      </c>
      <c r="N149" s="4">
        <f>'tiskopis 10'!O49</f>
        <v>0</v>
      </c>
      <c r="O149" s="4" t="str">
        <f>'tiskopis 10'!P49</f>
        <v>y - x</v>
      </c>
      <c r="P149" s="4">
        <f>'tiskopis 10'!Q49</f>
        <v>0</v>
      </c>
      <c r="Q149" s="5"/>
    </row>
    <row r="150" spans="1:17" x14ac:dyDescent="0.2">
      <c r="A150" s="4">
        <f>'tiskopis 10'!B50</f>
        <v>0</v>
      </c>
      <c r="B150" s="4">
        <f>'tiskopis 10'!C50</f>
        <v>0</v>
      </c>
      <c r="C150" s="4" t="str">
        <f>'tiskopis 10'!D50</f>
        <v>mm</v>
      </c>
      <c r="D150" s="4">
        <f>'tiskopis 10'!E50</f>
        <v>0</v>
      </c>
      <c r="E150" s="4" t="str">
        <f>'tiskopis 10'!F50</f>
        <v>mm</v>
      </c>
      <c r="F150" s="4">
        <f>'tiskopis 10'!G50</f>
        <v>0</v>
      </c>
      <c r="G150" s="4" t="str">
        <f>'tiskopis 10'!H50</f>
        <v>ks</v>
      </c>
      <c r="H150" s="4">
        <f>'tiskopis 10'!I50</f>
        <v>0</v>
      </c>
      <c r="I150" s="4">
        <f>'tiskopis 10'!J50</f>
        <v>0</v>
      </c>
      <c r="J150" s="4">
        <f>'tiskopis 10'!K50</f>
        <v>0</v>
      </c>
      <c r="K150" s="4">
        <f>'tiskopis 10'!L50</f>
        <v>0</v>
      </c>
      <c r="L150" s="4">
        <f>'tiskopis 10'!M50</f>
        <v>0</v>
      </c>
      <c r="M150" s="4">
        <f>'tiskopis 10'!N50</f>
        <v>0</v>
      </c>
      <c r="N150" s="4">
        <f>'tiskopis 10'!O50</f>
        <v>0</v>
      </c>
      <c r="O150" s="4" t="str">
        <f>'tiskopis 10'!P50</f>
        <v>y - x</v>
      </c>
      <c r="P150" s="4">
        <f>'tiskopis 10'!Q50</f>
        <v>0</v>
      </c>
      <c r="Q150" s="5"/>
    </row>
    <row r="151" spans="1:17" x14ac:dyDescent="0.2">
      <c r="A151" s="4">
        <f>'tiskopis 10'!B51</f>
        <v>0</v>
      </c>
      <c r="B151" s="4">
        <f>'tiskopis 10'!C51</f>
        <v>0</v>
      </c>
      <c r="C151" s="4" t="str">
        <f>'tiskopis 10'!D51</f>
        <v>mm</v>
      </c>
      <c r="D151" s="4">
        <f>'tiskopis 10'!E51</f>
        <v>0</v>
      </c>
      <c r="E151" s="4" t="str">
        <f>'tiskopis 10'!F51</f>
        <v>mm</v>
      </c>
      <c r="F151" s="4">
        <f>'tiskopis 10'!G51</f>
        <v>0</v>
      </c>
      <c r="G151" s="4" t="str">
        <f>'tiskopis 10'!H51</f>
        <v>ks</v>
      </c>
      <c r="H151" s="4">
        <f>'tiskopis 10'!I51</f>
        <v>0</v>
      </c>
      <c r="I151" s="4">
        <f>'tiskopis 10'!J51</f>
        <v>0</v>
      </c>
      <c r="J151" s="4">
        <f>'tiskopis 10'!K51</f>
        <v>0</v>
      </c>
      <c r="K151" s="4">
        <f>'tiskopis 10'!L51</f>
        <v>0</v>
      </c>
      <c r="L151" s="4">
        <f>'tiskopis 10'!M51</f>
        <v>0</v>
      </c>
      <c r="M151" s="4">
        <f>'tiskopis 10'!N51</f>
        <v>0</v>
      </c>
      <c r="N151" s="4">
        <f>'tiskopis 10'!O51</f>
        <v>0</v>
      </c>
      <c r="O151" s="4" t="str">
        <f>'tiskopis 10'!P51</f>
        <v>y - x</v>
      </c>
      <c r="P151" s="4">
        <f>'tiskopis 10'!Q51</f>
        <v>0</v>
      </c>
      <c r="Q151" s="5"/>
    </row>
    <row r="152" spans="1:17" x14ac:dyDescent="0.2">
      <c r="A152" s="88"/>
      <c r="B152" s="4"/>
      <c r="C152" s="4"/>
      <c r="D152" s="4"/>
      <c r="E152" s="4"/>
      <c r="F152" s="89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5"/>
    </row>
  </sheetData>
  <sheetProtection formatCells="0" formatRows="0" sort="0" autoFilter="0"/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12"/>
  <dimension ref="A1:K151"/>
  <sheetViews>
    <sheetView topLeftCell="A118" workbookViewId="0">
      <selection activeCell="J3" sqref="J3"/>
    </sheetView>
  </sheetViews>
  <sheetFormatPr defaultRowHeight="12.75" x14ac:dyDescent="0.2"/>
  <cols>
    <col min="1" max="1" width="10" customWidth="1"/>
    <col min="9" max="9" width="18.140625" customWidth="1"/>
    <col min="10" max="10" width="14.7109375" customWidth="1"/>
    <col min="11" max="11" width="20.5703125" customWidth="1"/>
  </cols>
  <sheetData>
    <row r="1" spans="1:11" ht="13.5" thickBot="1" x14ac:dyDescent="0.25">
      <c r="A1" s="6" t="s">
        <v>57</v>
      </c>
      <c r="B1" s="6" t="s">
        <v>8</v>
      </c>
      <c r="C1" s="6" t="s">
        <v>9</v>
      </c>
      <c r="D1" s="6" t="s">
        <v>65</v>
      </c>
      <c r="E1" s="6" t="s">
        <v>58</v>
      </c>
      <c r="F1" s="6" t="s">
        <v>59</v>
      </c>
      <c r="G1" s="6" t="s">
        <v>60</v>
      </c>
      <c r="H1" s="6" t="s">
        <v>61</v>
      </c>
      <c r="I1" s="6" t="s">
        <v>66</v>
      </c>
      <c r="J1" s="6" t="s">
        <v>63</v>
      </c>
      <c r="K1" s="6" t="s">
        <v>67</v>
      </c>
    </row>
    <row r="2" spans="1:11" x14ac:dyDescent="0.2">
      <c r="A2" s="7" t="str">
        <f>IF(ISTEXT(DataAll!A2),RemoveAccent(DataAll!A2),"")</f>
        <v/>
      </c>
      <c r="B2" s="7" t="str">
        <f>IF(DataAll!B2=0,"",DataAll!B2)</f>
        <v/>
      </c>
      <c r="C2" s="7" t="str">
        <f>IF(DataAll!D2=0,"",DataAll!D2)</f>
        <v/>
      </c>
      <c r="D2" s="7" t="str">
        <f>IF(DataAll!F2=0,"",DataAll!F2)</f>
        <v/>
      </c>
      <c r="E2" s="7" t="str">
        <f>IF(DataAll!K2=0,"",DataAll!K2)</f>
        <v/>
      </c>
      <c r="F2" s="7" t="str">
        <f>IF(DataAll!L2=0,"",DataAll!L2)</f>
        <v/>
      </c>
      <c r="G2" s="7" t="str">
        <f>IF(DataAll!M2=0,"",DataAll!M2)</f>
        <v/>
      </c>
      <c r="H2" s="7" t="str">
        <f>IF(DataAll!N2=0,"",DataAll!N2)</f>
        <v/>
      </c>
      <c r="I2" s="7" t="e">
        <f ca="1">GrafikaHrany(E2,F2,G2,H2,DataAll!O2)</f>
        <v>#NAME?</v>
      </c>
      <c r="J2" s="7" t="str">
        <f>IF(ISTEXT(DataAll!P2),DataAll!P2,"")</f>
        <v/>
      </c>
      <c r="K2" s="7" t="str">
        <f>IF(AND(OR(ISTEXT(DataAll!Q2),DataAll!Q2&lt;&gt;0),A2&lt;&gt;""),DataAll!Q2,"")</f>
        <v/>
      </c>
    </row>
    <row r="3" spans="1:11" x14ac:dyDescent="0.2">
      <c r="A3" s="7" t="str">
        <f>IF(ISTEXT(DataAll!A3),RemoveAccent(DataAll!A3),"")</f>
        <v/>
      </c>
      <c r="B3" s="7" t="str">
        <f>IF(DataAll!B3=0,"",DataAll!B3)</f>
        <v/>
      </c>
      <c r="C3" s="7" t="str">
        <f>IF(DataAll!D3=0,"",DataAll!D3)</f>
        <v/>
      </c>
      <c r="D3" s="7" t="str">
        <f>IF(DataAll!F3=0,"",DataAll!F3)</f>
        <v/>
      </c>
      <c r="E3" s="7" t="str">
        <f>IF(DataAll!K3=0,"",DataAll!K3)</f>
        <v/>
      </c>
      <c r="F3" s="7" t="str">
        <f>IF(DataAll!L3=0,"",DataAll!L3)</f>
        <v/>
      </c>
      <c r="G3" s="7" t="str">
        <f>IF(DataAll!M3=0,"",DataAll!M3)</f>
        <v/>
      </c>
      <c r="H3" s="7" t="str">
        <f>IF(DataAll!N3=0,"",DataAll!N3)</f>
        <v/>
      </c>
      <c r="I3" s="7" t="e">
        <f ca="1">GrafikaHrany(E3,F3,G3,H3,DataAll!O3)</f>
        <v>#NAME?</v>
      </c>
      <c r="J3" s="7" t="str">
        <f>IF(ISTEXT(DataAll!P3),DataAll!P3,"")</f>
        <v/>
      </c>
      <c r="K3" s="7" t="str">
        <f>IF(AND(OR(ISTEXT(DataAll!Q3),DataAll!Q3&lt;&gt;0),A3&lt;&gt;""),DataAll!Q3,"")</f>
        <v/>
      </c>
    </row>
    <row r="4" spans="1:11" x14ac:dyDescent="0.2">
      <c r="A4" s="7" t="str">
        <f>IF(ISTEXT(DataAll!A4),RemoveAccent(DataAll!A4),"")</f>
        <v/>
      </c>
      <c r="B4" s="7" t="str">
        <f>IF(DataAll!B4=0,"",DataAll!B4)</f>
        <v/>
      </c>
      <c r="C4" s="7" t="str">
        <f>IF(DataAll!D4=0,"",DataAll!D4)</f>
        <v/>
      </c>
      <c r="D4" s="7" t="str">
        <f>IF(DataAll!F4=0,"",DataAll!F4)</f>
        <v/>
      </c>
      <c r="E4" s="7" t="str">
        <f>IF(DataAll!K4=0,"",DataAll!K4)</f>
        <v/>
      </c>
      <c r="F4" s="7" t="str">
        <f>IF(DataAll!L4=0,"",DataAll!L4)</f>
        <v/>
      </c>
      <c r="G4" s="7" t="str">
        <f>IF(DataAll!M4=0,"",DataAll!M4)</f>
        <v/>
      </c>
      <c r="H4" s="7" t="str">
        <f>IF(DataAll!N4=0,"",DataAll!N4)</f>
        <v/>
      </c>
      <c r="I4" s="7" t="e">
        <f ca="1">GrafikaHrany(E4,F4,G4,H4,DataAll!O4)</f>
        <v>#NAME?</v>
      </c>
      <c r="J4" s="7" t="str">
        <f>IF(ISTEXT(DataAll!P4),DataAll!P4,"")</f>
        <v/>
      </c>
      <c r="K4" s="7" t="str">
        <f>IF(AND(OR(ISTEXT(DataAll!Q4),DataAll!Q4&lt;&gt;0),A4&lt;&gt;""),DataAll!Q4,"")</f>
        <v/>
      </c>
    </row>
    <row r="5" spans="1:11" x14ac:dyDescent="0.2">
      <c r="A5" s="7" t="str">
        <f>IF(ISTEXT(DataAll!A5),RemoveAccent(DataAll!A5),"")</f>
        <v/>
      </c>
      <c r="B5" s="7" t="str">
        <f>IF(DataAll!B5=0,"",DataAll!B5)</f>
        <v/>
      </c>
      <c r="C5" s="7" t="str">
        <f>IF(DataAll!D5=0,"",DataAll!D5)</f>
        <v/>
      </c>
      <c r="D5" s="7" t="str">
        <f>IF(DataAll!F5=0,"",DataAll!F5)</f>
        <v/>
      </c>
      <c r="E5" s="7" t="str">
        <f>IF(DataAll!K5=0,"",DataAll!K5)</f>
        <v/>
      </c>
      <c r="F5" s="7" t="str">
        <f>IF(DataAll!L5=0,"",DataAll!L5)</f>
        <v/>
      </c>
      <c r="G5" s="7" t="str">
        <f>IF(DataAll!M5=0,"",DataAll!M5)</f>
        <v/>
      </c>
      <c r="H5" s="7" t="str">
        <f>IF(DataAll!N5=0,"",DataAll!N5)</f>
        <v/>
      </c>
      <c r="I5" s="7" t="e">
        <f ca="1">GrafikaHrany(E5,F5,G5,H5,DataAll!O5)</f>
        <v>#NAME?</v>
      </c>
      <c r="J5" s="7" t="str">
        <f>IF(ISTEXT(DataAll!P5),DataAll!P5,"")</f>
        <v/>
      </c>
      <c r="K5" s="7" t="str">
        <f>IF(AND(OR(ISTEXT(DataAll!Q5),DataAll!Q5&lt;&gt;0),A5&lt;&gt;""),DataAll!Q5,"")</f>
        <v/>
      </c>
    </row>
    <row r="6" spans="1:11" x14ac:dyDescent="0.2">
      <c r="A6" s="7" t="str">
        <f>IF(ISTEXT(DataAll!A6),RemoveAccent(DataAll!A6),"")</f>
        <v/>
      </c>
      <c r="B6" s="7" t="str">
        <f>IF(DataAll!B6=0,"",DataAll!B6)</f>
        <v/>
      </c>
      <c r="C6" s="7" t="str">
        <f>IF(DataAll!D6=0,"",DataAll!D6)</f>
        <v/>
      </c>
      <c r="D6" s="7" t="str">
        <f>IF(DataAll!F6=0,"",DataAll!F6)</f>
        <v/>
      </c>
      <c r="E6" s="7" t="str">
        <f>IF(DataAll!K6=0,"",DataAll!K6)</f>
        <v/>
      </c>
      <c r="F6" s="7" t="str">
        <f>IF(DataAll!L6=0,"",DataAll!L6)</f>
        <v/>
      </c>
      <c r="G6" s="7" t="str">
        <f>IF(DataAll!M6=0,"",DataAll!M6)</f>
        <v/>
      </c>
      <c r="H6" s="7" t="str">
        <f>IF(DataAll!N6=0,"",DataAll!N6)</f>
        <v/>
      </c>
      <c r="I6" s="7" t="e">
        <f ca="1">GrafikaHrany(E6,F6,G6,H6,DataAll!O6)</f>
        <v>#NAME?</v>
      </c>
      <c r="J6" s="7" t="str">
        <f>IF(ISTEXT(DataAll!P6),DataAll!P6,"")</f>
        <v/>
      </c>
      <c r="K6" s="7" t="str">
        <f>IF(AND(OR(ISTEXT(DataAll!Q6),DataAll!Q6&lt;&gt;0),A6&lt;&gt;""),DataAll!Q6,"")</f>
        <v/>
      </c>
    </row>
    <row r="7" spans="1:11" x14ac:dyDescent="0.2">
      <c r="A7" s="7" t="str">
        <f>IF(ISTEXT(DataAll!A7),RemoveAccent(DataAll!A7),"")</f>
        <v/>
      </c>
      <c r="B7" s="7" t="str">
        <f>IF(DataAll!B7=0,"",DataAll!B7)</f>
        <v/>
      </c>
      <c r="C7" s="7" t="str">
        <f>IF(DataAll!D7=0,"",DataAll!D7)</f>
        <v/>
      </c>
      <c r="D7" s="7" t="str">
        <f>IF(DataAll!F7=0,"",DataAll!F7)</f>
        <v/>
      </c>
      <c r="E7" s="7" t="str">
        <f>IF(DataAll!K7=0,"",DataAll!K7)</f>
        <v/>
      </c>
      <c r="F7" s="7" t="str">
        <f>IF(DataAll!L7=0,"",DataAll!L7)</f>
        <v/>
      </c>
      <c r="G7" s="7" t="str">
        <f>IF(DataAll!M7=0,"",DataAll!M7)</f>
        <v/>
      </c>
      <c r="H7" s="7" t="str">
        <f>IF(DataAll!N7=0,"",DataAll!N7)</f>
        <v/>
      </c>
      <c r="I7" s="7" t="e">
        <f ca="1">GrafikaHrany(E7,F7,G7,H7,DataAll!O7)</f>
        <v>#NAME?</v>
      </c>
      <c r="J7" s="7" t="str">
        <f>IF(ISTEXT(DataAll!P7),DataAll!P7,"")</f>
        <v/>
      </c>
      <c r="K7" s="7" t="str">
        <f>IF(AND(OR(ISTEXT(DataAll!Q7),DataAll!Q7&lt;&gt;0),A7&lt;&gt;""),DataAll!Q7,"")</f>
        <v/>
      </c>
    </row>
    <row r="8" spans="1:11" x14ac:dyDescent="0.2">
      <c r="A8" s="7" t="str">
        <f>IF(ISTEXT(DataAll!A8),RemoveAccent(DataAll!A8),"")</f>
        <v/>
      </c>
      <c r="B8" s="7" t="str">
        <f>IF(DataAll!B8=0,"",DataAll!B8)</f>
        <v/>
      </c>
      <c r="C8" s="7" t="str">
        <f>IF(DataAll!D8=0,"",DataAll!D8)</f>
        <v/>
      </c>
      <c r="D8" s="7" t="str">
        <f>IF(DataAll!F8=0,"",DataAll!F8)</f>
        <v/>
      </c>
      <c r="E8" s="7" t="str">
        <f>IF(DataAll!K8=0,"",DataAll!K8)</f>
        <v/>
      </c>
      <c r="F8" s="7" t="str">
        <f>IF(DataAll!L8=0,"",DataAll!L8)</f>
        <v/>
      </c>
      <c r="G8" s="7" t="str">
        <f>IF(DataAll!M8=0,"",DataAll!M8)</f>
        <v/>
      </c>
      <c r="H8" s="7" t="str">
        <f>IF(DataAll!N8=0,"",DataAll!N8)</f>
        <v/>
      </c>
      <c r="I8" s="7" t="e">
        <f ca="1">GrafikaHrany(E8,F8,G8,H8,DataAll!O8)</f>
        <v>#NAME?</v>
      </c>
      <c r="J8" s="7" t="str">
        <f>IF(ISTEXT(DataAll!P8),DataAll!P8,"")</f>
        <v/>
      </c>
      <c r="K8" s="7" t="str">
        <f>IF(AND(OR(ISTEXT(DataAll!Q8),DataAll!Q8&lt;&gt;0),A8&lt;&gt;""),DataAll!Q8,"")</f>
        <v/>
      </c>
    </row>
    <row r="9" spans="1:11" x14ac:dyDescent="0.2">
      <c r="A9" s="7" t="str">
        <f>IF(ISTEXT(DataAll!A9),RemoveAccent(DataAll!A9),"")</f>
        <v/>
      </c>
      <c r="B9" s="7" t="str">
        <f>IF(DataAll!B9=0,"",DataAll!B9)</f>
        <v/>
      </c>
      <c r="C9" s="7" t="str">
        <f>IF(DataAll!D9=0,"",DataAll!D9)</f>
        <v/>
      </c>
      <c r="D9" s="7" t="str">
        <f>IF(DataAll!F9=0,"",DataAll!F9)</f>
        <v/>
      </c>
      <c r="E9" s="7" t="str">
        <f>IF(DataAll!K9=0,"",DataAll!K9)</f>
        <v/>
      </c>
      <c r="F9" s="7" t="str">
        <f>IF(DataAll!L9=0,"",DataAll!L9)</f>
        <v/>
      </c>
      <c r="G9" s="7" t="str">
        <f>IF(DataAll!M9=0,"",DataAll!M9)</f>
        <v/>
      </c>
      <c r="H9" s="7" t="str">
        <f>IF(DataAll!N9=0,"",DataAll!N9)</f>
        <v/>
      </c>
      <c r="I9" s="7" t="e">
        <f ca="1">GrafikaHrany(E9,F9,G9,H9,DataAll!O9)</f>
        <v>#NAME?</v>
      </c>
      <c r="J9" s="7" t="str">
        <f>IF(ISTEXT(DataAll!P9),DataAll!P9,"")</f>
        <v/>
      </c>
      <c r="K9" s="7" t="str">
        <f>IF(AND(OR(ISTEXT(DataAll!Q9),DataAll!Q9&lt;&gt;0),A9&lt;&gt;""),DataAll!Q9,"")</f>
        <v/>
      </c>
    </row>
    <row r="10" spans="1:11" x14ac:dyDescent="0.2">
      <c r="A10" s="7" t="str">
        <f>IF(ISTEXT(DataAll!A10),RemoveAccent(DataAll!A10),"")</f>
        <v/>
      </c>
      <c r="B10" s="7" t="str">
        <f>IF(DataAll!B10=0,"",DataAll!B10)</f>
        <v/>
      </c>
      <c r="C10" s="7" t="str">
        <f>IF(DataAll!D10=0,"",DataAll!D10)</f>
        <v/>
      </c>
      <c r="D10" s="7" t="str">
        <f>IF(DataAll!F10=0,"",DataAll!F10)</f>
        <v/>
      </c>
      <c r="E10" s="7" t="str">
        <f>IF(DataAll!K10=0,"",DataAll!K10)</f>
        <v/>
      </c>
      <c r="F10" s="7" t="str">
        <f>IF(DataAll!L10=0,"",DataAll!L10)</f>
        <v/>
      </c>
      <c r="G10" s="7" t="str">
        <f>IF(DataAll!M10=0,"",DataAll!M10)</f>
        <v/>
      </c>
      <c r="H10" s="7" t="str">
        <f>IF(DataAll!N10=0,"",DataAll!N10)</f>
        <v/>
      </c>
      <c r="I10" s="7" t="e">
        <f ca="1">GrafikaHrany(E10,F10,G10,H10,DataAll!O10)</f>
        <v>#NAME?</v>
      </c>
      <c r="J10" s="7" t="str">
        <f>IF(ISTEXT(DataAll!P10),DataAll!P10,"")</f>
        <v/>
      </c>
      <c r="K10" s="7" t="str">
        <f>IF(AND(OR(ISTEXT(DataAll!Q10),DataAll!Q10&lt;&gt;0),A10&lt;&gt;""),DataAll!Q10,"")</f>
        <v/>
      </c>
    </row>
    <row r="11" spans="1:11" x14ac:dyDescent="0.2">
      <c r="A11" s="7" t="str">
        <f>IF(ISTEXT(DataAll!A11),RemoveAccent(DataAll!A11),"")</f>
        <v/>
      </c>
      <c r="B11" s="7" t="str">
        <f>IF(DataAll!B11=0,"",DataAll!B11)</f>
        <v/>
      </c>
      <c r="C11" s="7" t="str">
        <f>IF(DataAll!D11=0,"",DataAll!D11)</f>
        <v/>
      </c>
      <c r="D11" s="7" t="str">
        <f>IF(DataAll!F11=0,"",DataAll!F11)</f>
        <v/>
      </c>
      <c r="E11" s="7" t="str">
        <f>IF(DataAll!K11=0,"",DataAll!K11)</f>
        <v/>
      </c>
      <c r="F11" s="7" t="str">
        <f>IF(DataAll!L11=0,"",DataAll!L11)</f>
        <v/>
      </c>
      <c r="G11" s="7" t="str">
        <f>IF(DataAll!M11=0,"",DataAll!M11)</f>
        <v/>
      </c>
      <c r="H11" s="7" t="str">
        <f>IF(DataAll!N11=0,"",DataAll!N11)</f>
        <v/>
      </c>
      <c r="I11" s="7" t="e">
        <f ca="1">GrafikaHrany(E11,F11,G11,H11,DataAll!O11)</f>
        <v>#NAME?</v>
      </c>
      <c r="J11" s="7" t="str">
        <f>IF(ISTEXT(DataAll!P11),DataAll!P11,"")</f>
        <v/>
      </c>
      <c r="K11" s="7" t="str">
        <f>IF(AND(OR(ISTEXT(DataAll!Q11),DataAll!Q11&lt;&gt;0),A11&lt;&gt;""),DataAll!Q11,"")</f>
        <v/>
      </c>
    </row>
    <row r="12" spans="1:11" x14ac:dyDescent="0.2">
      <c r="A12" s="7" t="str">
        <f>IF(ISTEXT(DataAll!A12),RemoveAccent(DataAll!A12),"")</f>
        <v/>
      </c>
      <c r="B12" s="7" t="str">
        <f>IF(DataAll!B12=0,"",DataAll!B12)</f>
        <v/>
      </c>
      <c r="C12" s="7" t="str">
        <f>IF(DataAll!D12=0,"",DataAll!D12)</f>
        <v/>
      </c>
      <c r="D12" s="7" t="str">
        <f>IF(DataAll!F12=0,"",DataAll!F12)</f>
        <v/>
      </c>
      <c r="E12" s="7" t="str">
        <f>IF(DataAll!K12=0,"",DataAll!K12)</f>
        <v/>
      </c>
      <c r="F12" s="7" t="str">
        <f>IF(DataAll!L12=0,"",DataAll!L12)</f>
        <v/>
      </c>
      <c r="G12" s="7" t="str">
        <f>IF(DataAll!M12=0,"",DataAll!M12)</f>
        <v/>
      </c>
      <c r="H12" s="7" t="str">
        <f>IF(DataAll!N12=0,"",DataAll!N12)</f>
        <v/>
      </c>
      <c r="I12" s="7" t="e">
        <f ca="1">GrafikaHrany(E12,F12,G12,H12,DataAll!O12)</f>
        <v>#NAME?</v>
      </c>
      <c r="J12" s="7" t="str">
        <f>IF(ISTEXT(DataAll!P12),DataAll!P12,"")</f>
        <v/>
      </c>
      <c r="K12" s="7" t="str">
        <f>IF(AND(OR(ISTEXT(DataAll!Q12),DataAll!Q12&lt;&gt;0),A12&lt;&gt;""),DataAll!Q12,"")</f>
        <v/>
      </c>
    </row>
    <row r="13" spans="1:11" x14ac:dyDescent="0.2">
      <c r="A13" s="7" t="str">
        <f>IF(ISTEXT(DataAll!A13),RemoveAccent(DataAll!A13),"")</f>
        <v/>
      </c>
      <c r="B13" s="7" t="str">
        <f>IF(DataAll!B13=0,"",DataAll!B13)</f>
        <v/>
      </c>
      <c r="C13" s="7" t="str">
        <f>IF(DataAll!D13=0,"",DataAll!D13)</f>
        <v/>
      </c>
      <c r="D13" s="7" t="str">
        <f>IF(DataAll!F13=0,"",DataAll!F13)</f>
        <v/>
      </c>
      <c r="E13" s="7" t="str">
        <f>IF(DataAll!K13=0,"",DataAll!K13)</f>
        <v/>
      </c>
      <c r="F13" s="7" t="str">
        <f>IF(DataAll!L13=0,"",DataAll!L13)</f>
        <v/>
      </c>
      <c r="G13" s="7" t="str">
        <f>IF(DataAll!M13=0,"",DataAll!M13)</f>
        <v/>
      </c>
      <c r="H13" s="7" t="str">
        <f>IF(DataAll!N13=0,"",DataAll!N13)</f>
        <v/>
      </c>
      <c r="I13" s="7" t="e">
        <f ca="1">GrafikaHrany(E13,F13,G13,H13,DataAll!O13)</f>
        <v>#NAME?</v>
      </c>
      <c r="J13" s="7" t="str">
        <f>IF(ISTEXT(DataAll!P13),DataAll!P13,"")</f>
        <v/>
      </c>
      <c r="K13" s="7" t="str">
        <f>IF(AND(OR(ISTEXT(DataAll!Q13),DataAll!Q13&lt;&gt;0),A13&lt;&gt;""),DataAll!Q13,"")</f>
        <v/>
      </c>
    </row>
    <row r="14" spans="1:11" x14ac:dyDescent="0.2">
      <c r="A14" s="7" t="str">
        <f>IF(ISTEXT(DataAll!A14),RemoveAccent(DataAll!A14),"")</f>
        <v/>
      </c>
      <c r="B14" s="7" t="str">
        <f>IF(DataAll!B14=0,"",DataAll!B14)</f>
        <v/>
      </c>
      <c r="C14" s="7" t="str">
        <f>IF(DataAll!D14=0,"",DataAll!D14)</f>
        <v/>
      </c>
      <c r="D14" s="7" t="str">
        <f>IF(DataAll!F14=0,"",DataAll!F14)</f>
        <v/>
      </c>
      <c r="E14" s="7" t="str">
        <f>IF(DataAll!K14=0,"",DataAll!K14)</f>
        <v/>
      </c>
      <c r="F14" s="7" t="str">
        <f>IF(DataAll!L14=0,"",DataAll!L14)</f>
        <v/>
      </c>
      <c r="G14" s="7" t="str">
        <f>IF(DataAll!M14=0,"",DataAll!M14)</f>
        <v/>
      </c>
      <c r="H14" s="7" t="str">
        <f>IF(DataAll!N14=0,"",DataAll!N14)</f>
        <v/>
      </c>
      <c r="I14" s="7" t="e">
        <f ca="1">GrafikaHrany(E14,F14,G14,H14,DataAll!O14)</f>
        <v>#NAME?</v>
      </c>
      <c r="J14" s="7" t="str">
        <f>IF(ISTEXT(DataAll!P14),DataAll!P14,"")</f>
        <v/>
      </c>
      <c r="K14" s="7" t="str">
        <f>IF(AND(OR(ISTEXT(DataAll!Q14),DataAll!Q14&lt;&gt;0),A14&lt;&gt;""),DataAll!Q14,"")</f>
        <v/>
      </c>
    </row>
    <row r="15" spans="1:11" x14ac:dyDescent="0.2">
      <c r="A15" s="7" t="str">
        <f>IF(ISTEXT(DataAll!A15),RemoveAccent(DataAll!A15),"")</f>
        <v/>
      </c>
      <c r="B15" s="7" t="str">
        <f>IF(DataAll!B15=0,"",DataAll!B15)</f>
        <v/>
      </c>
      <c r="C15" s="7" t="str">
        <f>IF(DataAll!D15=0,"",DataAll!D15)</f>
        <v/>
      </c>
      <c r="D15" s="7" t="str">
        <f>IF(DataAll!F15=0,"",DataAll!F15)</f>
        <v/>
      </c>
      <c r="E15" s="7" t="str">
        <f>IF(DataAll!K15=0,"",DataAll!K15)</f>
        <v/>
      </c>
      <c r="F15" s="7" t="str">
        <f>IF(DataAll!L15=0,"",DataAll!L15)</f>
        <v/>
      </c>
      <c r="G15" s="7" t="str">
        <f>IF(DataAll!M15=0,"",DataAll!M15)</f>
        <v/>
      </c>
      <c r="H15" s="7" t="str">
        <f>IF(DataAll!N15=0,"",DataAll!N15)</f>
        <v/>
      </c>
      <c r="I15" s="7" t="e">
        <f ca="1">GrafikaHrany(E15,F15,G15,H15,DataAll!O15)</f>
        <v>#NAME?</v>
      </c>
      <c r="J15" s="7" t="str">
        <f>IF(ISTEXT(DataAll!P15),DataAll!P15,"")</f>
        <v/>
      </c>
      <c r="K15" s="7" t="str">
        <f>IF(AND(OR(ISTEXT(DataAll!Q15),DataAll!Q15&lt;&gt;0),A15&lt;&gt;""),DataAll!Q15,"")</f>
        <v/>
      </c>
    </row>
    <row r="16" spans="1:11" x14ac:dyDescent="0.2">
      <c r="A16" s="7" t="str">
        <f>IF(ISTEXT(DataAll!A16),RemoveAccent(DataAll!A16),"")</f>
        <v/>
      </c>
      <c r="B16" s="7" t="str">
        <f>IF(DataAll!B16=0,"",DataAll!B16)</f>
        <v/>
      </c>
      <c r="C16" s="7" t="str">
        <f>IF(DataAll!D16=0,"",DataAll!D16)</f>
        <v/>
      </c>
      <c r="D16" s="7" t="str">
        <f>IF(DataAll!F16=0,"",DataAll!F16)</f>
        <v/>
      </c>
      <c r="E16" s="7" t="str">
        <f>IF(DataAll!K16=0,"",DataAll!K16)</f>
        <v/>
      </c>
      <c r="F16" s="7" t="str">
        <f>IF(DataAll!L16=0,"",DataAll!L16)</f>
        <v/>
      </c>
      <c r="G16" s="7" t="str">
        <f>IF(DataAll!M16=0,"",DataAll!M16)</f>
        <v/>
      </c>
      <c r="H16" s="7" t="str">
        <f>IF(DataAll!N16=0,"",DataAll!N16)</f>
        <v/>
      </c>
      <c r="I16" s="7" t="e">
        <f ca="1">GrafikaHrany(E16,F16,G16,H16,DataAll!O16)</f>
        <v>#NAME?</v>
      </c>
      <c r="J16" s="7" t="str">
        <f>IF(ISTEXT(DataAll!P16),DataAll!P16,"")</f>
        <v/>
      </c>
      <c r="K16" s="7" t="str">
        <f>IF(AND(OR(ISTEXT(DataAll!Q16),DataAll!Q16&lt;&gt;0),A16&lt;&gt;""),DataAll!Q16,"")</f>
        <v/>
      </c>
    </row>
    <row r="17" spans="1:11" x14ac:dyDescent="0.2">
      <c r="A17" s="7" t="str">
        <f>IF(ISTEXT(DataAll!A17),RemoveAccent(DataAll!A17),"")</f>
        <v/>
      </c>
      <c r="B17" s="7" t="str">
        <f>IF(DataAll!B17=0,"",DataAll!B17)</f>
        <v/>
      </c>
      <c r="C17" s="7" t="str">
        <f>IF(DataAll!D17=0,"",DataAll!D17)</f>
        <v/>
      </c>
      <c r="D17" s="7" t="str">
        <f>IF(DataAll!F17=0,"",DataAll!F17)</f>
        <v/>
      </c>
      <c r="E17" s="7" t="str">
        <f>IF(DataAll!K17=0,"",DataAll!K17)</f>
        <v/>
      </c>
      <c r="F17" s="7" t="str">
        <f>IF(DataAll!L17=0,"",DataAll!L17)</f>
        <v/>
      </c>
      <c r="G17" s="7" t="str">
        <f>IF(DataAll!M17=0,"",DataAll!M17)</f>
        <v/>
      </c>
      <c r="H17" s="7" t="str">
        <f>IF(DataAll!N17=0,"",DataAll!N17)</f>
        <v/>
      </c>
      <c r="I17" s="7" t="e">
        <f ca="1">GrafikaHrany(E17,F17,G17,H17,DataAll!O17)</f>
        <v>#NAME?</v>
      </c>
      <c r="J17" s="7" t="str">
        <f>IF(ISTEXT(DataAll!P17),DataAll!P17,"")</f>
        <v/>
      </c>
      <c r="K17" s="7" t="str">
        <f>IF(AND(OR(ISTEXT(DataAll!Q17),DataAll!Q17&lt;&gt;0),A17&lt;&gt;""),DataAll!Q17,"")</f>
        <v/>
      </c>
    </row>
    <row r="18" spans="1:11" x14ac:dyDescent="0.2">
      <c r="A18" s="7" t="str">
        <f>IF(ISTEXT(DataAll!A18),RemoveAccent(DataAll!A18),"")</f>
        <v/>
      </c>
      <c r="B18" s="7" t="str">
        <f>IF(DataAll!B18=0,"",DataAll!B18)</f>
        <v/>
      </c>
      <c r="C18" s="7" t="str">
        <f>IF(DataAll!D18=0,"",DataAll!D18)</f>
        <v/>
      </c>
      <c r="D18" s="7" t="str">
        <f>IF(DataAll!F18=0,"",DataAll!F18)</f>
        <v/>
      </c>
      <c r="E18" s="7" t="str">
        <f>IF(DataAll!K18=0,"",DataAll!K18)</f>
        <v/>
      </c>
      <c r="F18" s="7" t="str">
        <f>IF(DataAll!L18=0,"",DataAll!L18)</f>
        <v/>
      </c>
      <c r="G18" s="7" t="str">
        <f>IF(DataAll!M18=0,"",DataAll!M18)</f>
        <v/>
      </c>
      <c r="H18" s="7" t="str">
        <f>IF(DataAll!N18=0,"",DataAll!N18)</f>
        <v/>
      </c>
      <c r="I18" s="7" t="e">
        <f ca="1">GrafikaHrany(E18,F18,G18,H18,DataAll!O18)</f>
        <v>#NAME?</v>
      </c>
      <c r="J18" s="7" t="str">
        <f>IF(ISTEXT(DataAll!P18),DataAll!P18,"")</f>
        <v/>
      </c>
      <c r="K18" s="7" t="str">
        <f>IF(AND(OR(ISTEXT(DataAll!Q18),DataAll!Q18&lt;&gt;0),A18&lt;&gt;""),DataAll!Q18,"")</f>
        <v/>
      </c>
    </row>
    <row r="19" spans="1:11" x14ac:dyDescent="0.2">
      <c r="A19" s="7" t="str">
        <f>IF(ISTEXT(DataAll!A19),RemoveAccent(DataAll!A19),"")</f>
        <v/>
      </c>
      <c r="B19" s="7" t="str">
        <f>IF(DataAll!B19=0,"",DataAll!B19)</f>
        <v/>
      </c>
      <c r="C19" s="7" t="str">
        <f>IF(DataAll!D19=0,"",DataAll!D19)</f>
        <v/>
      </c>
      <c r="D19" s="7" t="str">
        <f>IF(DataAll!F19=0,"",DataAll!F19)</f>
        <v/>
      </c>
      <c r="E19" s="7" t="str">
        <f>IF(DataAll!K19=0,"",DataAll!K19)</f>
        <v/>
      </c>
      <c r="F19" s="7" t="str">
        <f>IF(DataAll!L19=0,"",DataAll!L19)</f>
        <v/>
      </c>
      <c r="G19" s="7" t="str">
        <f>IF(DataAll!M19=0,"",DataAll!M19)</f>
        <v/>
      </c>
      <c r="H19" s="7" t="str">
        <f>IF(DataAll!N19=0,"",DataAll!N19)</f>
        <v/>
      </c>
      <c r="I19" s="7" t="e">
        <f ca="1">GrafikaHrany(E19,F19,G19,H19,DataAll!O19)</f>
        <v>#NAME?</v>
      </c>
      <c r="J19" s="7" t="str">
        <f>IF(ISTEXT(DataAll!P19),DataAll!P19,"")</f>
        <v/>
      </c>
      <c r="K19" s="7" t="str">
        <f>IF(AND(OR(ISTEXT(DataAll!Q19),DataAll!Q19&lt;&gt;0),A19&lt;&gt;""),DataAll!Q19,"")</f>
        <v/>
      </c>
    </row>
    <row r="20" spans="1:11" x14ac:dyDescent="0.2">
      <c r="A20" s="7" t="str">
        <f>IF(ISTEXT(DataAll!A20),RemoveAccent(DataAll!A20),"")</f>
        <v/>
      </c>
      <c r="B20" s="7" t="str">
        <f>IF(DataAll!B20=0,"",DataAll!B20)</f>
        <v/>
      </c>
      <c r="C20" s="7" t="str">
        <f>IF(DataAll!D20=0,"",DataAll!D20)</f>
        <v/>
      </c>
      <c r="D20" s="7" t="str">
        <f>IF(DataAll!F20=0,"",DataAll!F20)</f>
        <v/>
      </c>
      <c r="E20" s="7" t="str">
        <f>IF(DataAll!K20=0,"",DataAll!K20)</f>
        <v/>
      </c>
      <c r="F20" s="7" t="str">
        <f>IF(DataAll!L20=0,"",DataAll!L20)</f>
        <v/>
      </c>
      <c r="G20" s="7" t="str">
        <f>IF(DataAll!M20=0,"",DataAll!M20)</f>
        <v/>
      </c>
      <c r="H20" s="7" t="str">
        <f>IF(DataAll!N20=0,"",DataAll!N20)</f>
        <v/>
      </c>
      <c r="I20" s="7" t="e">
        <f ca="1">GrafikaHrany(E20,F20,G20,H20,DataAll!O20)</f>
        <v>#NAME?</v>
      </c>
      <c r="J20" s="7" t="str">
        <f>IF(ISTEXT(DataAll!P20),DataAll!P20,"")</f>
        <v/>
      </c>
      <c r="K20" s="7" t="str">
        <f>IF(AND(OR(ISTEXT(DataAll!Q20),DataAll!Q20&lt;&gt;0),A20&lt;&gt;""),DataAll!Q20,"")</f>
        <v/>
      </c>
    </row>
    <row r="21" spans="1:11" x14ac:dyDescent="0.2">
      <c r="A21" s="7" t="str">
        <f>IF(ISTEXT(DataAll!A21),RemoveAccent(DataAll!A21),"")</f>
        <v/>
      </c>
      <c r="B21" s="7" t="str">
        <f>IF(DataAll!B21=0,"",DataAll!B21)</f>
        <v/>
      </c>
      <c r="C21" s="7" t="str">
        <f>IF(DataAll!D21=0,"",DataAll!D21)</f>
        <v/>
      </c>
      <c r="D21" s="7" t="str">
        <f>IF(DataAll!F21=0,"",DataAll!F21)</f>
        <v/>
      </c>
      <c r="E21" s="7" t="str">
        <f>IF(DataAll!K21=0,"",DataAll!K21)</f>
        <v/>
      </c>
      <c r="F21" s="7" t="str">
        <f>IF(DataAll!L21=0,"",DataAll!L21)</f>
        <v/>
      </c>
      <c r="G21" s="7" t="str">
        <f>IF(DataAll!M21=0,"",DataAll!M21)</f>
        <v/>
      </c>
      <c r="H21" s="7" t="str">
        <f>IF(DataAll!N21=0,"",DataAll!N21)</f>
        <v/>
      </c>
      <c r="I21" s="7" t="e">
        <f ca="1">GrafikaHrany(E21,F21,G21,H21,DataAll!O21)</f>
        <v>#NAME?</v>
      </c>
      <c r="J21" s="7" t="str">
        <f>IF(ISTEXT(DataAll!P21),DataAll!P21,"")</f>
        <v/>
      </c>
      <c r="K21" s="7" t="str">
        <f>IF(AND(OR(ISTEXT(DataAll!Q21),DataAll!Q21&lt;&gt;0),A21&lt;&gt;""),DataAll!Q21,"")</f>
        <v/>
      </c>
    </row>
    <row r="22" spans="1:11" x14ac:dyDescent="0.2">
      <c r="A22" s="7" t="str">
        <f>IF(ISTEXT(DataAll!A22),RemoveAccent(DataAll!A22),"")</f>
        <v/>
      </c>
      <c r="B22" s="7" t="str">
        <f>IF(DataAll!B22=0,"",DataAll!B22)</f>
        <v/>
      </c>
      <c r="C22" s="7" t="str">
        <f>IF(DataAll!D22=0,"",DataAll!D22)</f>
        <v/>
      </c>
      <c r="D22" s="7" t="str">
        <f>IF(DataAll!F22=0,"",DataAll!F22)</f>
        <v/>
      </c>
      <c r="E22" s="7" t="str">
        <f>IF(DataAll!K22=0,"",DataAll!K22)</f>
        <v/>
      </c>
      <c r="F22" s="7" t="str">
        <f>IF(DataAll!L22=0,"",DataAll!L22)</f>
        <v/>
      </c>
      <c r="G22" s="7" t="str">
        <f>IF(DataAll!M22=0,"",DataAll!M22)</f>
        <v/>
      </c>
      <c r="H22" s="7" t="str">
        <f>IF(DataAll!N22=0,"",DataAll!N22)</f>
        <v/>
      </c>
      <c r="I22" s="7" t="e">
        <f ca="1">GrafikaHrany(E22,F22,G22,H22,DataAll!O22)</f>
        <v>#NAME?</v>
      </c>
      <c r="J22" s="7" t="str">
        <f>IF(ISTEXT(DataAll!P22),DataAll!P22,"")</f>
        <v/>
      </c>
      <c r="K22" s="7" t="str">
        <f>IF(AND(OR(ISTEXT(DataAll!Q22),DataAll!Q22&lt;&gt;0),A22&lt;&gt;""),DataAll!Q22,"")</f>
        <v/>
      </c>
    </row>
    <row r="23" spans="1:11" x14ac:dyDescent="0.2">
      <c r="A23" s="7" t="str">
        <f>IF(ISTEXT(DataAll!A23),RemoveAccent(DataAll!A23),"")</f>
        <v/>
      </c>
      <c r="B23" s="7" t="str">
        <f>IF(DataAll!B23=0,"",DataAll!B23)</f>
        <v/>
      </c>
      <c r="C23" s="7" t="str">
        <f>IF(DataAll!D23=0,"",DataAll!D23)</f>
        <v/>
      </c>
      <c r="D23" s="7" t="str">
        <f>IF(DataAll!F23=0,"",DataAll!F23)</f>
        <v/>
      </c>
      <c r="E23" s="7" t="str">
        <f>IF(DataAll!K23=0,"",DataAll!K23)</f>
        <v/>
      </c>
      <c r="F23" s="7" t="str">
        <f>IF(DataAll!L23=0,"",DataAll!L23)</f>
        <v/>
      </c>
      <c r="G23" s="7" t="str">
        <f>IF(DataAll!M23=0,"",DataAll!M23)</f>
        <v/>
      </c>
      <c r="H23" s="7" t="str">
        <f>IF(DataAll!N23=0,"",DataAll!N23)</f>
        <v/>
      </c>
      <c r="I23" s="7" t="e">
        <f ca="1">GrafikaHrany(E23,F23,G23,H23,DataAll!O23)</f>
        <v>#NAME?</v>
      </c>
      <c r="J23" s="7" t="str">
        <f>IF(ISTEXT(DataAll!P23),DataAll!P23,"")</f>
        <v/>
      </c>
      <c r="K23" s="7" t="str">
        <f>IF(AND(OR(ISTEXT(DataAll!Q23),DataAll!Q23&lt;&gt;0),A23&lt;&gt;""),DataAll!Q23,"")</f>
        <v/>
      </c>
    </row>
    <row r="24" spans="1:11" x14ac:dyDescent="0.2">
      <c r="A24" s="7" t="str">
        <f>IF(ISTEXT(DataAll!A24),RemoveAccent(DataAll!A24),"")</f>
        <v/>
      </c>
      <c r="B24" s="7" t="str">
        <f>IF(DataAll!B24=0,"",DataAll!B24)</f>
        <v/>
      </c>
      <c r="C24" s="7" t="str">
        <f>IF(DataAll!D24=0,"",DataAll!D24)</f>
        <v/>
      </c>
      <c r="D24" s="7" t="str">
        <f>IF(DataAll!F24=0,"",DataAll!F24)</f>
        <v/>
      </c>
      <c r="E24" s="7" t="str">
        <f>IF(DataAll!K24=0,"",DataAll!K24)</f>
        <v/>
      </c>
      <c r="F24" s="7" t="str">
        <f>IF(DataAll!L24=0,"",DataAll!L24)</f>
        <v/>
      </c>
      <c r="G24" s="7" t="str">
        <f>IF(DataAll!M24=0,"",DataAll!M24)</f>
        <v/>
      </c>
      <c r="H24" s="7" t="str">
        <f>IF(DataAll!N24=0,"",DataAll!N24)</f>
        <v/>
      </c>
      <c r="I24" s="7" t="e">
        <f ca="1">GrafikaHrany(E24,F24,G24,H24,DataAll!O24)</f>
        <v>#NAME?</v>
      </c>
      <c r="J24" s="7" t="str">
        <f>IF(ISTEXT(DataAll!P24),DataAll!P24,"")</f>
        <v/>
      </c>
      <c r="K24" s="7" t="str">
        <f>IF(AND(OR(ISTEXT(DataAll!Q24),DataAll!Q24&lt;&gt;0),A24&lt;&gt;""),DataAll!Q24,"")</f>
        <v/>
      </c>
    </row>
    <row r="25" spans="1:11" x14ac:dyDescent="0.2">
      <c r="A25" s="7" t="str">
        <f>IF(ISTEXT(DataAll!A25),RemoveAccent(DataAll!A25),"")</f>
        <v/>
      </c>
      <c r="B25" s="7" t="str">
        <f>IF(DataAll!B25=0,"",DataAll!B25)</f>
        <v/>
      </c>
      <c r="C25" s="7" t="str">
        <f>IF(DataAll!D25=0,"",DataAll!D25)</f>
        <v/>
      </c>
      <c r="D25" s="7" t="str">
        <f>IF(DataAll!F25=0,"",DataAll!F25)</f>
        <v/>
      </c>
      <c r="E25" s="7" t="str">
        <f>IF(DataAll!K25=0,"",DataAll!K25)</f>
        <v/>
      </c>
      <c r="F25" s="7" t="str">
        <f>IF(DataAll!L25=0,"",DataAll!L25)</f>
        <v/>
      </c>
      <c r="G25" s="7" t="str">
        <f>IF(DataAll!M25=0,"",DataAll!M25)</f>
        <v/>
      </c>
      <c r="H25" s="7" t="str">
        <f>IF(DataAll!N25=0,"",DataAll!N25)</f>
        <v/>
      </c>
      <c r="I25" s="7" t="e">
        <f ca="1">GrafikaHrany(E25,F25,G25,H25,DataAll!O25)</f>
        <v>#NAME?</v>
      </c>
      <c r="J25" s="7" t="str">
        <f>IF(ISTEXT(DataAll!P25),DataAll!P25,"")</f>
        <v/>
      </c>
      <c r="K25" s="7" t="str">
        <f>IF(AND(OR(ISTEXT(DataAll!Q25),DataAll!Q25&lt;&gt;0),A25&lt;&gt;""),DataAll!Q25,"")</f>
        <v/>
      </c>
    </row>
    <row r="26" spans="1:11" x14ac:dyDescent="0.2">
      <c r="A26" s="7" t="str">
        <f>IF(ISTEXT(DataAll!A26),RemoveAccent(DataAll!A26),"")</f>
        <v/>
      </c>
      <c r="B26" s="7" t="str">
        <f>IF(DataAll!B26=0,"",DataAll!B26)</f>
        <v/>
      </c>
      <c r="C26" s="7" t="str">
        <f>IF(DataAll!D26=0,"",DataAll!D26)</f>
        <v/>
      </c>
      <c r="D26" s="7" t="str">
        <f>IF(DataAll!F26=0,"",DataAll!F26)</f>
        <v/>
      </c>
      <c r="E26" s="7" t="str">
        <f>IF(DataAll!K26=0,"",DataAll!K26)</f>
        <v/>
      </c>
      <c r="F26" s="7" t="str">
        <f>IF(DataAll!L26=0,"",DataAll!L26)</f>
        <v/>
      </c>
      <c r="G26" s="7" t="str">
        <f>IF(DataAll!M26=0,"",DataAll!M26)</f>
        <v/>
      </c>
      <c r="H26" s="7" t="str">
        <f>IF(DataAll!N26=0,"",DataAll!N26)</f>
        <v/>
      </c>
      <c r="I26" s="7" t="e">
        <f ca="1">GrafikaHrany(E26,F26,G26,H26,DataAll!O26)</f>
        <v>#NAME?</v>
      </c>
      <c r="J26" s="7" t="str">
        <f>IF(ISTEXT(DataAll!P26),DataAll!P26,"")</f>
        <v/>
      </c>
      <c r="K26" s="7" t="str">
        <f>IF(AND(OR(ISTEXT(DataAll!Q26),DataAll!Q26&lt;&gt;0),A26&lt;&gt;""),DataAll!Q26,"")</f>
        <v/>
      </c>
    </row>
    <row r="27" spans="1:11" x14ac:dyDescent="0.2">
      <c r="A27" s="7" t="str">
        <f>IF(ISTEXT(DataAll!A27),RemoveAccent(DataAll!A27),"")</f>
        <v/>
      </c>
      <c r="B27" s="7" t="str">
        <f>IF(DataAll!B27=0,"",DataAll!B27)</f>
        <v/>
      </c>
      <c r="C27" s="7" t="str">
        <f>IF(DataAll!D27=0,"",DataAll!D27)</f>
        <v/>
      </c>
      <c r="D27" s="7" t="str">
        <f>IF(DataAll!F27=0,"",DataAll!F27)</f>
        <v/>
      </c>
      <c r="E27" s="7" t="str">
        <f>IF(DataAll!K27=0,"",DataAll!K27)</f>
        <v/>
      </c>
      <c r="F27" s="7" t="str">
        <f>IF(DataAll!L27=0,"",DataAll!L27)</f>
        <v/>
      </c>
      <c r="G27" s="7" t="str">
        <f>IF(DataAll!M27=0,"",DataAll!M27)</f>
        <v/>
      </c>
      <c r="H27" s="7" t="str">
        <f>IF(DataAll!N27=0,"",DataAll!N27)</f>
        <v/>
      </c>
      <c r="I27" s="7" t="e">
        <f ca="1">GrafikaHrany(E27,F27,G27,H27,DataAll!O27)</f>
        <v>#NAME?</v>
      </c>
      <c r="J27" s="7" t="str">
        <f>IF(ISTEXT(DataAll!P27),DataAll!P27,"")</f>
        <v/>
      </c>
      <c r="K27" s="7" t="str">
        <f>IF(AND(OR(ISTEXT(DataAll!Q27),DataAll!Q27&lt;&gt;0),A27&lt;&gt;""),DataAll!Q27,"")</f>
        <v/>
      </c>
    </row>
    <row r="28" spans="1:11" x14ac:dyDescent="0.2">
      <c r="A28" s="7" t="str">
        <f>IF(ISTEXT(DataAll!A28),RemoveAccent(DataAll!A28),"")</f>
        <v/>
      </c>
      <c r="B28" s="7" t="str">
        <f>IF(DataAll!B28=0,"",DataAll!B28)</f>
        <v/>
      </c>
      <c r="C28" s="7" t="str">
        <f>IF(DataAll!D28=0,"",DataAll!D28)</f>
        <v/>
      </c>
      <c r="D28" s="7" t="str">
        <f>IF(DataAll!F28=0,"",DataAll!F28)</f>
        <v/>
      </c>
      <c r="E28" s="7" t="str">
        <f>IF(DataAll!K28=0,"",DataAll!K28)</f>
        <v/>
      </c>
      <c r="F28" s="7" t="str">
        <f>IF(DataAll!L28=0,"",DataAll!L28)</f>
        <v/>
      </c>
      <c r="G28" s="7" t="str">
        <f>IF(DataAll!M28=0,"",DataAll!M28)</f>
        <v/>
      </c>
      <c r="H28" s="7" t="str">
        <f>IF(DataAll!N28=0,"",DataAll!N28)</f>
        <v/>
      </c>
      <c r="I28" s="7" t="e">
        <f ca="1">GrafikaHrany(E28,F28,G28,H28,DataAll!O28)</f>
        <v>#NAME?</v>
      </c>
      <c r="J28" s="7" t="str">
        <f>IF(ISTEXT(DataAll!P28),DataAll!P28,"")</f>
        <v/>
      </c>
      <c r="K28" s="7" t="str">
        <f>IF(AND(OR(ISTEXT(DataAll!Q28),DataAll!Q28&lt;&gt;0),A28&lt;&gt;""),DataAll!Q28,"")</f>
        <v/>
      </c>
    </row>
    <row r="29" spans="1:11" x14ac:dyDescent="0.2">
      <c r="A29" s="7" t="str">
        <f>IF(ISTEXT(DataAll!A29),RemoveAccent(DataAll!A29),"")</f>
        <v/>
      </c>
      <c r="B29" s="7" t="str">
        <f>IF(DataAll!B29=0,"",DataAll!B29)</f>
        <v/>
      </c>
      <c r="C29" s="7" t="str">
        <f>IF(DataAll!D29=0,"",DataAll!D29)</f>
        <v/>
      </c>
      <c r="D29" s="7" t="str">
        <f>IF(DataAll!F29=0,"",DataAll!F29)</f>
        <v/>
      </c>
      <c r="E29" s="7" t="str">
        <f>IF(DataAll!K29=0,"",DataAll!K29)</f>
        <v/>
      </c>
      <c r="F29" s="7" t="str">
        <f>IF(DataAll!L29=0,"",DataAll!L29)</f>
        <v/>
      </c>
      <c r="G29" s="7" t="str">
        <f>IF(DataAll!M29=0,"",DataAll!M29)</f>
        <v/>
      </c>
      <c r="H29" s="7" t="str">
        <f>IF(DataAll!N29=0,"",DataAll!N29)</f>
        <v/>
      </c>
      <c r="I29" s="7" t="e">
        <f ca="1">GrafikaHrany(E29,F29,G29,H29,DataAll!O29)</f>
        <v>#NAME?</v>
      </c>
      <c r="J29" s="7" t="str">
        <f>IF(ISTEXT(DataAll!P29),DataAll!P29,"")</f>
        <v/>
      </c>
      <c r="K29" s="7" t="str">
        <f>IF(AND(OR(ISTEXT(DataAll!Q29),DataAll!Q29&lt;&gt;0),A29&lt;&gt;""),DataAll!Q29,"")</f>
        <v/>
      </c>
    </row>
    <row r="30" spans="1:11" x14ac:dyDescent="0.2">
      <c r="A30" s="7" t="str">
        <f>IF(ISTEXT(DataAll!A30),RemoveAccent(DataAll!A30),"")</f>
        <v/>
      </c>
      <c r="B30" s="7" t="str">
        <f>IF(DataAll!B30=0,"",DataAll!B30)</f>
        <v/>
      </c>
      <c r="C30" s="7" t="str">
        <f>IF(DataAll!D30=0,"",DataAll!D30)</f>
        <v/>
      </c>
      <c r="D30" s="7" t="str">
        <f>IF(DataAll!F30=0,"",DataAll!F30)</f>
        <v/>
      </c>
      <c r="E30" s="7" t="str">
        <f>IF(DataAll!K30=0,"",DataAll!K30)</f>
        <v/>
      </c>
      <c r="F30" s="7" t="str">
        <f>IF(DataAll!L30=0,"",DataAll!L30)</f>
        <v/>
      </c>
      <c r="G30" s="7" t="str">
        <f>IF(DataAll!M30=0,"",DataAll!M30)</f>
        <v/>
      </c>
      <c r="H30" s="7" t="str">
        <f>IF(DataAll!N30=0,"",DataAll!N30)</f>
        <v/>
      </c>
      <c r="I30" s="7" t="e">
        <f ca="1">GrafikaHrany(E30,F30,G30,H30,DataAll!O30)</f>
        <v>#NAME?</v>
      </c>
      <c r="J30" s="7" t="str">
        <f>IF(ISTEXT(DataAll!P30),DataAll!P30,"")</f>
        <v/>
      </c>
      <c r="K30" s="7" t="str">
        <f>IF(AND(OR(ISTEXT(DataAll!Q30),DataAll!Q30&lt;&gt;0),A30&lt;&gt;""),DataAll!Q30,"")</f>
        <v/>
      </c>
    </row>
    <row r="31" spans="1:11" x14ac:dyDescent="0.2">
      <c r="A31" s="7" t="str">
        <f>IF(ISTEXT(DataAll!A31),RemoveAccent(DataAll!A31),"")</f>
        <v/>
      </c>
      <c r="B31" s="7" t="str">
        <f>IF(DataAll!B31=0,"",DataAll!B31)</f>
        <v/>
      </c>
      <c r="C31" s="7" t="str">
        <f>IF(DataAll!D31=0,"",DataAll!D31)</f>
        <v/>
      </c>
      <c r="D31" s="7" t="str">
        <f>IF(DataAll!F31=0,"",DataAll!F31)</f>
        <v/>
      </c>
      <c r="E31" s="7" t="str">
        <f>IF(DataAll!K31=0,"",DataAll!K31)</f>
        <v/>
      </c>
      <c r="F31" s="7" t="str">
        <f>IF(DataAll!L31=0,"",DataAll!L31)</f>
        <v/>
      </c>
      <c r="G31" s="7" t="str">
        <f>IF(DataAll!M31=0,"",DataAll!M31)</f>
        <v/>
      </c>
      <c r="H31" s="7" t="str">
        <f>IF(DataAll!N31=0,"",DataAll!N31)</f>
        <v/>
      </c>
      <c r="I31" s="7" t="e">
        <f ca="1">GrafikaHrany(E31,F31,G31,H31,DataAll!O31)</f>
        <v>#NAME?</v>
      </c>
      <c r="J31" s="7" t="str">
        <f>IF(ISTEXT(DataAll!P31),DataAll!P31,"")</f>
        <v/>
      </c>
      <c r="K31" s="7" t="str">
        <f>IF(AND(OR(ISTEXT(DataAll!Q31),DataAll!Q31&lt;&gt;0),A31&lt;&gt;""),DataAll!Q31,"")</f>
        <v/>
      </c>
    </row>
    <row r="32" spans="1:11" x14ac:dyDescent="0.2">
      <c r="A32" s="7" t="str">
        <f>IF(ISTEXT(DataAll!A32),RemoveAccent(DataAll!A32),"")</f>
        <v/>
      </c>
      <c r="B32" s="7" t="str">
        <f>IF(DataAll!B32=0,"",DataAll!B32)</f>
        <v/>
      </c>
      <c r="C32" s="7" t="str">
        <f>IF(DataAll!D32=0,"",DataAll!D32)</f>
        <v/>
      </c>
      <c r="D32" s="7" t="str">
        <f>IF(DataAll!F32=0,"",DataAll!F32)</f>
        <v/>
      </c>
      <c r="E32" s="7" t="str">
        <f>IF(DataAll!K32=0,"",DataAll!K32)</f>
        <v/>
      </c>
      <c r="F32" s="7" t="str">
        <f>IF(DataAll!L32=0,"",DataAll!L32)</f>
        <v/>
      </c>
      <c r="G32" s="7" t="str">
        <f>IF(DataAll!M32=0,"",DataAll!M32)</f>
        <v/>
      </c>
      <c r="H32" s="7" t="str">
        <f>IF(DataAll!N32=0,"",DataAll!N32)</f>
        <v/>
      </c>
      <c r="I32" s="7" t="e">
        <f ca="1">GrafikaHrany(E32,F32,G32,H32,DataAll!O32)</f>
        <v>#NAME?</v>
      </c>
      <c r="J32" s="7" t="str">
        <f>IF(ISTEXT(DataAll!P32),DataAll!P32,"")</f>
        <v/>
      </c>
      <c r="K32" s="7" t="str">
        <f>IF(AND(OR(ISTEXT(DataAll!Q32),DataAll!Q32&lt;&gt;0),A32&lt;&gt;""),DataAll!Q32,"")</f>
        <v/>
      </c>
    </row>
    <row r="33" spans="1:11" x14ac:dyDescent="0.2">
      <c r="A33" s="7" t="str">
        <f>IF(ISTEXT(DataAll!A33),RemoveAccent(DataAll!A33),"")</f>
        <v/>
      </c>
      <c r="B33" s="7" t="str">
        <f>IF(DataAll!B33=0,"",DataAll!B33)</f>
        <v/>
      </c>
      <c r="C33" s="7" t="str">
        <f>IF(DataAll!D33=0,"",DataAll!D33)</f>
        <v/>
      </c>
      <c r="D33" s="7" t="str">
        <f>IF(DataAll!F33=0,"",DataAll!F33)</f>
        <v/>
      </c>
      <c r="E33" s="7" t="str">
        <f>IF(DataAll!K33=0,"",DataAll!K33)</f>
        <v/>
      </c>
      <c r="F33" s="7" t="str">
        <f>IF(DataAll!L33=0,"",DataAll!L33)</f>
        <v/>
      </c>
      <c r="G33" s="7" t="str">
        <f>IF(DataAll!M33=0,"",DataAll!M33)</f>
        <v/>
      </c>
      <c r="H33" s="7" t="str">
        <f>IF(DataAll!N33=0,"",DataAll!N33)</f>
        <v/>
      </c>
      <c r="I33" s="7" t="e">
        <f ca="1">GrafikaHrany(E33,F33,G33,H33,DataAll!O33)</f>
        <v>#NAME?</v>
      </c>
      <c r="J33" s="7" t="str">
        <f>IF(ISTEXT(DataAll!P33),DataAll!P33,"")</f>
        <v/>
      </c>
      <c r="K33" s="7" t="str">
        <f>IF(AND(OR(ISTEXT(DataAll!Q33),DataAll!Q33&lt;&gt;0),A33&lt;&gt;""),DataAll!Q33,"")</f>
        <v/>
      </c>
    </row>
    <row r="34" spans="1:11" x14ac:dyDescent="0.2">
      <c r="A34" s="7" t="str">
        <f>IF(ISTEXT(DataAll!A34),RemoveAccent(DataAll!A34),"")</f>
        <v/>
      </c>
      <c r="B34" s="7" t="str">
        <f>IF(DataAll!B34=0,"",DataAll!B34)</f>
        <v/>
      </c>
      <c r="C34" s="7" t="str">
        <f>IF(DataAll!D34=0,"",DataAll!D34)</f>
        <v/>
      </c>
      <c r="D34" s="7" t="str">
        <f>IF(DataAll!F34=0,"",DataAll!F34)</f>
        <v/>
      </c>
      <c r="E34" s="7" t="str">
        <f>IF(DataAll!K34=0,"",DataAll!K34)</f>
        <v/>
      </c>
      <c r="F34" s="7" t="str">
        <f>IF(DataAll!L34=0,"",DataAll!L34)</f>
        <v/>
      </c>
      <c r="G34" s="7" t="str">
        <f>IF(DataAll!M34=0,"",DataAll!M34)</f>
        <v/>
      </c>
      <c r="H34" s="7" t="str">
        <f>IF(DataAll!N34=0,"",DataAll!N34)</f>
        <v/>
      </c>
      <c r="I34" s="7" t="e">
        <f ca="1">GrafikaHrany(E34,F34,G34,H34,DataAll!O34)</f>
        <v>#NAME?</v>
      </c>
      <c r="J34" s="7" t="str">
        <f>IF(ISTEXT(DataAll!P34),DataAll!P34,"")</f>
        <v/>
      </c>
      <c r="K34" s="7" t="str">
        <f>IF(AND(OR(ISTEXT(DataAll!Q34),DataAll!Q34&lt;&gt;0),A34&lt;&gt;""),DataAll!Q34,"")</f>
        <v/>
      </c>
    </row>
    <row r="35" spans="1:11" x14ac:dyDescent="0.2">
      <c r="A35" s="7" t="str">
        <f>IF(ISTEXT(DataAll!A35),RemoveAccent(DataAll!A35),"")</f>
        <v/>
      </c>
      <c r="B35" s="7" t="str">
        <f>IF(DataAll!B35=0,"",DataAll!B35)</f>
        <v/>
      </c>
      <c r="C35" s="7" t="str">
        <f>IF(DataAll!D35=0,"",DataAll!D35)</f>
        <v/>
      </c>
      <c r="D35" s="7" t="str">
        <f>IF(DataAll!F35=0,"",DataAll!F35)</f>
        <v/>
      </c>
      <c r="E35" s="7" t="str">
        <f>IF(DataAll!K35=0,"",DataAll!K35)</f>
        <v/>
      </c>
      <c r="F35" s="7" t="str">
        <f>IF(DataAll!L35=0,"",DataAll!L35)</f>
        <v/>
      </c>
      <c r="G35" s="7" t="str">
        <f>IF(DataAll!M35=0,"",DataAll!M35)</f>
        <v/>
      </c>
      <c r="H35" s="7" t="str">
        <f>IF(DataAll!N35=0,"",DataAll!N35)</f>
        <v/>
      </c>
      <c r="I35" s="7" t="e">
        <f ca="1">GrafikaHrany(E35,F35,G35,H35,DataAll!O35)</f>
        <v>#NAME?</v>
      </c>
      <c r="J35" s="7" t="str">
        <f>IF(ISTEXT(DataAll!P35),DataAll!P35,"")</f>
        <v/>
      </c>
      <c r="K35" s="7" t="str">
        <f>IF(AND(OR(ISTEXT(DataAll!Q35),DataAll!Q35&lt;&gt;0),A35&lt;&gt;""),DataAll!Q35,"")</f>
        <v/>
      </c>
    </row>
    <row r="36" spans="1:11" x14ac:dyDescent="0.2">
      <c r="A36" s="7" t="str">
        <f>IF(ISTEXT(DataAll!A36),RemoveAccent(DataAll!A36),"")</f>
        <v/>
      </c>
      <c r="B36" s="7" t="str">
        <f>IF(DataAll!B36=0,"",DataAll!B36)</f>
        <v/>
      </c>
      <c r="C36" s="7" t="str">
        <f>IF(DataAll!D36=0,"",DataAll!D36)</f>
        <v/>
      </c>
      <c r="D36" s="7" t="str">
        <f>IF(DataAll!F36=0,"",DataAll!F36)</f>
        <v/>
      </c>
      <c r="E36" s="7" t="str">
        <f>IF(DataAll!K36=0,"",DataAll!K36)</f>
        <v/>
      </c>
      <c r="F36" s="7" t="str">
        <f>IF(DataAll!L36=0,"",DataAll!L36)</f>
        <v/>
      </c>
      <c r="G36" s="7" t="str">
        <f>IF(DataAll!M36=0,"",DataAll!M36)</f>
        <v/>
      </c>
      <c r="H36" s="7" t="str">
        <f>IF(DataAll!N36=0,"",DataAll!N36)</f>
        <v/>
      </c>
      <c r="I36" s="7" t="e">
        <f ca="1">GrafikaHrany(E36,F36,G36,H36,DataAll!O36)</f>
        <v>#NAME?</v>
      </c>
      <c r="J36" s="7" t="str">
        <f>IF(ISTEXT(DataAll!P36),DataAll!P36,"")</f>
        <v/>
      </c>
      <c r="K36" s="7" t="str">
        <f>IF(AND(OR(ISTEXT(DataAll!Q36),DataAll!Q36&lt;&gt;0),A36&lt;&gt;""),DataAll!Q36,"")</f>
        <v/>
      </c>
    </row>
    <row r="37" spans="1:11" x14ac:dyDescent="0.2">
      <c r="A37" s="7" t="str">
        <f>IF(ISTEXT(DataAll!A37),RemoveAccent(DataAll!A37),"")</f>
        <v/>
      </c>
      <c r="B37" s="7" t="str">
        <f>IF(DataAll!B37=0,"",DataAll!B37)</f>
        <v/>
      </c>
      <c r="C37" s="7" t="str">
        <f>IF(DataAll!D37=0,"",DataAll!D37)</f>
        <v/>
      </c>
      <c r="D37" s="7" t="str">
        <f>IF(DataAll!F37=0,"",DataAll!F37)</f>
        <v/>
      </c>
      <c r="E37" s="7" t="str">
        <f>IF(DataAll!K37=0,"",DataAll!K37)</f>
        <v/>
      </c>
      <c r="F37" s="7" t="str">
        <f>IF(DataAll!L37=0,"",DataAll!L37)</f>
        <v/>
      </c>
      <c r="G37" s="7" t="str">
        <f>IF(DataAll!M37=0,"",DataAll!M37)</f>
        <v/>
      </c>
      <c r="H37" s="7" t="str">
        <f>IF(DataAll!N37=0,"",DataAll!N37)</f>
        <v/>
      </c>
      <c r="I37" s="7" t="e">
        <f ca="1">GrafikaHrany(E37,F37,G37,H37,DataAll!O37)</f>
        <v>#NAME?</v>
      </c>
      <c r="J37" s="7" t="str">
        <f>IF(ISTEXT(DataAll!P37),DataAll!P37,"")</f>
        <v/>
      </c>
      <c r="K37" s="7" t="str">
        <f>IF(AND(OR(ISTEXT(DataAll!Q37),DataAll!Q37&lt;&gt;0),A37&lt;&gt;""),DataAll!Q37,"")</f>
        <v/>
      </c>
    </row>
    <row r="38" spans="1:11" x14ac:dyDescent="0.2">
      <c r="A38" s="7" t="str">
        <f>IF(ISTEXT(DataAll!A38),RemoveAccent(DataAll!A38),"")</f>
        <v/>
      </c>
      <c r="B38" s="7" t="str">
        <f>IF(DataAll!B38=0,"",DataAll!B38)</f>
        <v/>
      </c>
      <c r="C38" s="7" t="str">
        <f>IF(DataAll!D38=0,"",DataAll!D38)</f>
        <v/>
      </c>
      <c r="D38" s="7" t="str">
        <f>IF(DataAll!F38=0,"",DataAll!F38)</f>
        <v/>
      </c>
      <c r="E38" s="7" t="str">
        <f>IF(DataAll!K38=0,"",DataAll!K38)</f>
        <v/>
      </c>
      <c r="F38" s="7" t="str">
        <f>IF(DataAll!L38=0,"",DataAll!L38)</f>
        <v/>
      </c>
      <c r="G38" s="7" t="str">
        <f>IF(DataAll!M38=0,"",DataAll!M38)</f>
        <v/>
      </c>
      <c r="H38" s="7" t="str">
        <f>IF(DataAll!N38=0,"",DataAll!N38)</f>
        <v/>
      </c>
      <c r="I38" s="7" t="e">
        <f ca="1">GrafikaHrany(E38,F38,G38,H38,DataAll!O38)</f>
        <v>#NAME?</v>
      </c>
      <c r="J38" s="7" t="str">
        <f>IF(ISTEXT(DataAll!P38),DataAll!P38,"")</f>
        <v/>
      </c>
      <c r="K38" s="7" t="str">
        <f>IF(AND(OR(ISTEXT(DataAll!Q38),DataAll!Q38&lt;&gt;0),A38&lt;&gt;""),DataAll!Q38,"")</f>
        <v/>
      </c>
    </row>
    <row r="39" spans="1:11" x14ac:dyDescent="0.2">
      <c r="A39" s="7" t="str">
        <f>IF(ISTEXT(DataAll!A39),RemoveAccent(DataAll!A39),"")</f>
        <v/>
      </c>
      <c r="B39" s="7" t="str">
        <f>IF(DataAll!B39=0,"",DataAll!B39)</f>
        <v/>
      </c>
      <c r="C39" s="7" t="str">
        <f>IF(DataAll!D39=0,"",DataAll!D39)</f>
        <v/>
      </c>
      <c r="D39" s="7" t="str">
        <f>IF(DataAll!F39=0,"",DataAll!F39)</f>
        <v/>
      </c>
      <c r="E39" s="7" t="str">
        <f>IF(DataAll!K39=0,"",DataAll!K39)</f>
        <v/>
      </c>
      <c r="F39" s="7" t="str">
        <f>IF(DataAll!L39=0,"",DataAll!L39)</f>
        <v/>
      </c>
      <c r="G39" s="7" t="str">
        <f>IF(DataAll!M39=0,"",DataAll!M39)</f>
        <v/>
      </c>
      <c r="H39" s="7" t="str">
        <f>IF(DataAll!N39=0,"",DataAll!N39)</f>
        <v/>
      </c>
      <c r="I39" s="7" t="e">
        <f ca="1">GrafikaHrany(E39,F39,G39,H39,DataAll!O39)</f>
        <v>#NAME?</v>
      </c>
      <c r="J39" s="7" t="str">
        <f>IF(ISTEXT(DataAll!P39),DataAll!P39,"")</f>
        <v/>
      </c>
      <c r="K39" s="7" t="str">
        <f>IF(AND(OR(ISTEXT(DataAll!Q39),DataAll!Q39&lt;&gt;0),A39&lt;&gt;""),DataAll!Q39,"")</f>
        <v/>
      </c>
    </row>
    <row r="40" spans="1:11" x14ac:dyDescent="0.2">
      <c r="A40" s="7" t="str">
        <f>IF(ISTEXT(DataAll!A40),RemoveAccent(DataAll!A40),"")</f>
        <v/>
      </c>
      <c r="B40" s="7" t="str">
        <f>IF(DataAll!B40=0,"",DataAll!B40)</f>
        <v/>
      </c>
      <c r="C40" s="7" t="str">
        <f>IF(DataAll!D40=0,"",DataAll!D40)</f>
        <v/>
      </c>
      <c r="D40" s="7" t="str">
        <f>IF(DataAll!F40=0,"",DataAll!F40)</f>
        <v/>
      </c>
      <c r="E40" s="7" t="str">
        <f>IF(DataAll!K40=0,"",DataAll!K40)</f>
        <v/>
      </c>
      <c r="F40" s="7" t="str">
        <f>IF(DataAll!L40=0,"",DataAll!L40)</f>
        <v/>
      </c>
      <c r="G40" s="7" t="str">
        <f>IF(DataAll!M40=0,"",DataAll!M40)</f>
        <v/>
      </c>
      <c r="H40" s="7" t="str">
        <f>IF(DataAll!N40=0,"",DataAll!N40)</f>
        <v/>
      </c>
      <c r="I40" s="7" t="e">
        <f ca="1">GrafikaHrany(E40,F40,G40,H40,DataAll!O40)</f>
        <v>#NAME?</v>
      </c>
      <c r="J40" s="7" t="str">
        <f>IF(ISTEXT(DataAll!P40),DataAll!P40,"")</f>
        <v/>
      </c>
      <c r="K40" s="7" t="str">
        <f>IF(AND(OR(ISTEXT(DataAll!Q40),DataAll!Q40&lt;&gt;0),A40&lt;&gt;""),DataAll!Q40,"")</f>
        <v/>
      </c>
    </row>
    <row r="41" spans="1:11" x14ac:dyDescent="0.2">
      <c r="A41" s="7" t="str">
        <f>IF(ISTEXT(DataAll!A41),RemoveAccent(DataAll!A41),"")</f>
        <v/>
      </c>
      <c r="B41" s="7" t="str">
        <f>IF(DataAll!B41=0,"",DataAll!B41)</f>
        <v/>
      </c>
      <c r="C41" s="7" t="str">
        <f>IF(DataAll!D41=0,"",DataAll!D41)</f>
        <v/>
      </c>
      <c r="D41" s="7" t="str">
        <f>IF(DataAll!F41=0,"",DataAll!F41)</f>
        <v/>
      </c>
      <c r="E41" s="7" t="str">
        <f>IF(DataAll!K41=0,"",DataAll!K41)</f>
        <v/>
      </c>
      <c r="F41" s="7" t="str">
        <f>IF(DataAll!L41=0,"",DataAll!L41)</f>
        <v/>
      </c>
      <c r="G41" s="7" t="str">
        <f>IF(DataAll!M41=0,"",DataAll!M41)</f>
        <v/>
      </c>
      <c r="H41" s="7" t="str">
        <f>IF(DataAll!N41=0,"",DataAll!N41)</f>
        <v/>
      </c>
      <c r="I41" s="7" t="e">
        <f ca="1">GrafikaHrany(E41,F41,G41,H41,DataAll!O41)</f>
        <v>#NAME?</v>
      </c>
      <c r="J41" s="7" t="str">
        <f>IF(ISTEXT(DataAll!P41),DataAll!P41,"")</f>
        <v/>
      </c>
      <c r="K41" s="7" t="str">
        <f>IF(AND(OR(ISTEXT(DataAll!Q41),DataAll!Q41&lt;&gt;0),A41&lt;&gt;""),DataAll!Q41,"")</f>
        <v/>
      </c>
    </row>
    <row r="42" spans="1:11" x14ac:dyDescent="0.2">
      <c r="A42" s="7" t="str">
        <f>IF(ISTEXT(DataAll!A42),RemoveAccent(DataAll!A42),"")</f>
        <v/>
      </c>
      <c r="B42" s="7" t="str">
        <f>IF(DataAll!B42=0,"",DataAll!B42)</f>
        <v/>
      </c>
      <c r="C42" s="7" t="str">
        <f>IF(DataAll!D42=0,"",DataAll!D42)</f>
        <v/>
      </c>
      <c r="D42" s="7" t="str">
        <f>IF(DataAll!F42=0,"",DataAll!F42)</f>
        <v/>
      </c>
      <c r="E42" s="7" t="str">
        <f>IF(DataAll!K42=0,"",DataAll!K42)</f>
        <v/>
      </c>
      <c r="F42" s="7" t="str">
        <f>IF(DataAll!L42=0,"",DataAll!L42)</f>
        <v/>
      </c>
      <c r="G42" s="7" t="str">
        <f>IF(DataAll!M42=0,"",DataAll!M42)</f>
        <v/>
      </c>
      <c r="H42" s="7" t="str">
        <f>IF(DataAll!N42=0,"",DataAll!N42)</f>
        <v/>
      </c>
      <c r="I42" s="7" t="e">
        <f ca="1">GrafikaHrany(E42,F42,G42,H42,DataAll!O42)</f>
        <v>#NAME?</v>
      </c>
      <c r="J42" s="7" t="str">
        <f>IF(ISTEXT(DataAll!P42),DataAll!P42,"")</f>
        <v/>
      </c>
      <c r="K42" s="7" t="str">
        <f>IF(AND(OR(ISTEXT(DataAll!Q42),DataAll!Q42&lt;&gt;0),A42&lt;&gt;""),DataAll!Q42,"")</f>
        <v/>
      </c>
    </row>
    <row r="43" spans="1:11" x14ac:dyDescent="0.2">
      <c r="A43" s="7" t="str">
        <f>IF(ISTEXT(DataAll!A43),RemoveAccent(DataAll!A43),"")</f>
        <v/>
      </c>
      <c r="B43" s="7" t="str">
        <f>IF(DataAll!B43=0,"",DataAll!B43)</f>
        <v/>
      </c>
      <c r="C43" s="7" t="str">
        <f>IF(DataAll!D43=0,"",DataAll!D43)</f>
        <v/>
      </c>
      <c r="D43" s="7" t="str">
        <f>IF(DataAll!F43=0,"",DataAll!F43)</f>
        <v/>
      </c>
      <c r="E43" s="7" t="str">
        <f>IF(DataAll!K43=0,"",DataAll!K43)</f>
        <v/>
      </c>
      <c r="F43" s="7" t="str">
        <f>IF(DataAll!L43=0,"",DataAll!L43)</f>
        <v/>
      </c>
      <c r="G43" s="7" t="str">
        <f>IF(DataAll!M43=0,"",DataAll!M43)</f>
        <v/>
      </c>
      <c r="H43" s="7" t="str">
        <f>IF(DataAll!N43=0,"",DataAll!N43)</f>
        <v/>
      </c>
      <c r="I43" s="7" t="e">
        <f ca="1">GrafikaHrany(E43,F43,G43,H43,DataAll!O43)</f>
        <v>#NAME?</v>
      </c>
      <c r="J43" s="7" t="str">
        <f>IF(ISTEXT(DataAll!P43),DataAll!P43,"")</f>
        <v/>
      </c>
      <c r="K43" s="7" t="str">
        <f>IF(AND(OR(ISTEXT(DataAll!Q43),DataAll!Q43&lt;&gt;0),A43&lt;&gt;""),DataAll!Q43,"")</f>
        <v/>
      </c>
    </row>
    <row r="44" spans="1:11" x14ac:dyDescent="0.2">
      <c r="A44" s="7" t="str">
        <f>IF(ISTEXT(DataAll!A44),RemoveAccent(DataAll!A44),"")</f>
        <v/>
      </c>
      <c r="B44" s="7" t="str">
        <f>IF(DataAll!B44=0,"",DataAll!B44)</f>
        <v/>
      </c>
      <c r="C44" s="7" t="str">
        <f>IF(DataAll!D44=0,"",DataAll!D44)</f>
        <v/>
      </c>
      <c r="D44" s="7" t="str">
        <f>IF(DataAll!F44=0,"",DataAll!F44)</f>
        <v/>
      </c>
      <c r="E44" s="7" t="str">
        <f>IF(DataAll!K44=0,"",DataAll!K44)</f>
        <v/>
      </c>
      <c r="F44" s="7" t="str">
        <f>IF(DataAll!L44=0,"",DataAll!L44)</f>
        <v/>
      </c>
      <c r="G44" s="7" t="str">
        <f>IF(DataAll!M44=0,"",DataAll!M44)</f>
        <v/>
      </c>
      <c r="H44" s="7" t="str">
        <f>IF(DataAll!N44=0,"",DataAll!N44)</f>
        <v/>
      </c>
      <c r="I44" s="7" t="e">
        <f ca="1">GrafikaHrany(E44,F44,G44,H44,DataAll!O44)</f>
        <v>#NAME?</v>
      </c>
      <c r="J44" s="7" t="str">
        <f>IF(ISTEXT(DataAll!P44),DataAll!P44,"")</f>
        <v/>
      </c>
      <c r="K44" s="7" t="str">
        <f>IF(AND(OR(ISTEXT(DataAll!Q44),DataAll!Q44&lt;&gt;0),A44&lt;&gt;""),DataAll!Q44,"")</f>
        <v/>
      </c>
    </row>
    <row r="45" spans="1:11" x14ac:dyDescent="0.2">
      <c r="A45" s="7" t="str">
        <f>IF(ISTEXT(DataAll!A45),RemoveAccent(DataAll!A45),"")</f>
        <v/>
      </c>
      <c r="B45" s="7" t="str">
        <f>IF(DataAll!B45=0,"",DataAll!B45)</f>
        <v/>
      </c>
      <c r="C45" s="7" t="str">
        <f>IF(DataAll!D45=0,"",DataAll!D45)</f>
        <v/>
      </c>
      <c r="D45" s="7" t="str">
        <f>IF(DataAll!F45=0,"",DataAll!F45)</f>
        <v/>
      </c>
      <c r="E45" s="7" t="str">
        <f>IF(DataAll!K45=0,"",DataAll!K45)</f>
        <v/>
      </c>
      <c r="F45" s="7" t="str">
        <f>IF(DataAll!L45=0,"",DataAll!L45)</f>
        <v/>
      </c>
      <c r="G45" s="7" t="str">
        <f>IF(DataAll!M45=0,"",DataAll!M45)</f>
        <v/>
      </c>
      <c r="H45" s="7" t="str">
        <f>IF(DataAll!N45=0,"",DataAll!N45)</f>
        <v/>
      </c>
      <c r="I45" s="7" t="e">
        <f ca="1">GrafikaHrany(E45,F45,G45,H45,DataAll!O45)</f>
        <v>#NAME?</v>
      </c>
      <c r="J45" s="7" t="str">
        <f>IF(ISTEXT(DataAll!P45),DataAll!P45,"")</f>
        <v/>
      </c>
      <c r="K45" s="7" t="str">
        <f>IF(AND(OR(ISTEXT(DataAll!Q45),DataAll!Q45&lt;&gt;0),A45&lt;&gt;""),DataAll!Q45,"")</f>
        <v/>
      </c>
    </row>
    <row r="46" spans="1:11" x14ac:dyDescent="0.2">
      <c r="A46" s="7" t="str">
        <f>IF(ISTEXT(DataAll!A46),RemoveAccent(DataAll!A46),"")</f>
        <v/>
      </c>
      <c r="B46" s="7" t="str">
        <f>IF(DataAll!B46=0,"",DataAll!B46)</f>
        <v/>
      </c>
      <c r="C46" s="7" t="str">
        <f>IF(DataAll!D46=0,"",DataAll!D46)</f>
        <v/>
      </c>
      <c r="D46" s="7" t="str">
        <f>IF(DataAll!F46=0,"",DataAll!F46)</f>
        <v/>
      </c>
      <c r="E46" s="7" t="str">
        <f>IF(DataAll!K46=0,"",DataAll!K46)</f>
        <v/>
      </c>
      <c r="F46" s="7" t="str">
        <f>IF(DataAll!L46=0,"",DataAll!L46)</f>
        <v/>
      </c>
      <c r="G46" s="7" t="str">
        <f>IF(DataAll!M46=0,"",DataAll!M46)</f>
        <v/>
      </c>
      <c r="H46" s="7" t="str">
        <f>IF(DataAll!N46=0,"",DataAll!N46)</f>
        <v/>
      </c>
      <c r="I46" s="7" t="e">
        <f ca="1">GrafikaHrany(E46,F46,G46,H46,DataAll!O46)</f>
        <v>#NAME?</v>
      </c>
      <c r="J46" s="7" t="str">
        <f>IF(ISTEXT(DataAll!P46),DataAll!P46,"")</f>
        <v/>
      </c>
      <c r="K46" s="7" t="str">
        <f>IF(AND(OR(ISTEXT(DataAll!Q46),DataAll!Q46&lt;&gt;0),A46&lt;&gt;""),DataAll!Q46,"")</f>
        <v/>
      </c>
    </row>
    <row r="47" spans="1:11" x14ac:dyDescent="0.2">
      <c r="A47" s="7" t="str">
        <f>IF(ISTEXT(DataAll!A47),RemoveAccent(DataAll!A47),"")</f>
        <v/>
      </c>
      <c r="B47" s="7" t="str">
        <f>IF(DataAll!B47=0,"",DataAll!B47)</f>
        <v/>
      </c>
      <c r="C47" s="7" t="str">
        <f>IF(DataAll!D47=0,"",DataAll!D47)</f>
        <v/>
      </c>
      <c r="D47" s="7" t="str">
        <f>IF(DataAll!F47=0,"",DataAll!F47)</f>
        <v/>
      </c>
      <c r="E47" s="7" t="str">
        <f>IF(DataAll!K47=0,"",DataAll!K47)</f>
        <v/>
      </c>
      <c r="F47" s="7" t="str">
        <f>IF(DataAll!L47=0,"",DataAll!L47)</f>
        <v/>
      </c>
      <c r="G47" s="7" t="str">
        <f>IF(DataAll!M47=0,"",DataAll!M47)</f>
        <v/>
      </c>
      <c r="H47" s="7" t="str">
        <f>IF(DataAll!N47=0,"",DataAll!N47)</f>
        <v/>
      </c>
      <c r="I47" s="7" t="e">
        <f ca="1">GrafikaHrany(E47,F47,G47,H47,DataAll!O47)</f>
        <v>#NAME?</v>
      </c>
      <c r="J47" s="7" t="str">
        <f>IF(ISTEXT(DataAll!P47),DataAll!P47,"")</f>
        <v/>
      </c>
      <c r="K47" s="7" t="str">
        <f>IF(AND(OR(ISTEXT(DataAll!Q47),DataAll!Q47&lt;&gt;0),A47&lt;&gt;""),DataAll!Q47,"")</f>
        <v/>
      </c>
    </row>
    <row r="48" spans="1:11" x14ac:dyDescent="0.2">
      <c r="A48" s="7" t="str">
        <f>IF(ISTEXT(DataAll!A48),RemoveAccent(DataAll!A48),"")</f>
        <v/>
      </c>
      <c r="B48" s="7" t="str">
        <f>IF(DataAll!B48=0,"",DataAll!B48)</f>
        <v/>
      </c>
      <c r="C48" s="7" t="str">
        <f>IF(DataAll!D48=0,"",DataAll!D48)</f>
        <v/>
      </c>
      <c r="D48" s="7" t="str">
        <f>IF(DataAll!F48=0,"",DataAll!F48)</f>
        <v/>
      </c>
      <c r="E48" s="7" t="str">
        <f>IF(DataAll!K48=0,"",DataAll!K48)</f>
        <v/>
      </c>
      <c r="F48" s="7" t="str">
        <f>IF(DataAll!L48=0,"",DataAll!L48)</f>
        <v/>
      </c>
      <c r="G48" s="7" t="str">
        <f>IF(DataAll!M48=0,"",DataAll!M48)</f>
        <v/>
      </c>
      <c r="H48" s="7" t="str">
        <f>IF(DataAll!N48=0,"",DataAll!N48)</f>
        <v/>
      </c>
      <c r="I48" s="7" t="e">
        <f ca="1">GrafikaHrany(E48,F48,G48,H48,DataAll!O48)</f>
        <v>#NAME?</v>
      </c>
      <c r="J48" s="7" t="str">
        <f>IF(ISTEXT(DataAll!P48),DataAll!P48,"")</f>
        <v/>
      </c>
      <c r="K48" s="7" t="str">
        <f>IF(AND(OR(ISTEXT(DataAll!Q48),DataAll!Q48&lt;&gt;0),A48&lt;&gt;""),DataAll!Q48,"")</f>
        <v/>
      </c>
    </row>
    <row r="49" spans="1:11" x14ac:dyDescent="0.2">
      <c r="A49" s="7" t="str">
        <f>IF(ISTEXT(DataAll!A49),RemoveAccent(DataAll!A49),"")</f>
        <v/>
      </c>
      <c r="B49" s="7" t="str">
        <f>IF(DataAll!B49=0,"",DataAll!B49)</f>
        <v/>
      </c>
      <c r="C49" s="7" t="str">
        <f>IF(DataAll!D49=0,"",DataAll!D49)</f>
        <v/>
      </c>
      <c r="D49" s="7" t="str">
        <f>IF(DataAll!F49=0,"",DataAll!F49)</f>
        <v/>
      </c>
      <c r="E49" s="7" t="str">
        <f>IF(DataAll!K49=0,"",DataAll!K49)</f>
        <v/>
      </c>
      <c r="F49" s="7" t="str">
        <f>IF(DataAll!L49=0,"",DataAll!L49)</f>
        <v/>
      </c>
      <c r="G49" s="7" t="str">
        <f>IF(DataAll!M49=0,"",DataAll!M49)</f>
        <v/>
      </c>
      <c r="H49" s="7" t="str">
        <f>IF(DataAll!N49=0,"",DataAll!N49)</f>
        <v/>
      </c>
      <c r="I49" s="7" t="e">
        <f ca="1">GrafikaHrany(E49,F49,G49,H49,DataAll!O49)</f>
        <v>#NAME?</v>
      </c>
      <c r="J49" s="7" t="str">
        <f>IF(ISTEXT(DataAll!P49),DataAll!P49,"")</f>
        <v/>
      </c>
      <c r="K49" s="7" t="str">
        <f>IF(AND(OR(ISTEXT(DataAll!Q49),DataAll!Q49&lt;&gt;0),A49&lt;&gt;""),DataAll!Q49,"")</f>
        <v/>
      </c>
    </row>
    <row r="50" spans="1:11" x14ac:dyDescent="0.2">
      <c r="A50" s="7" t="str">
        <f>IF(ISTEXT(DataAll!A50),RemoveAccent(DataAll!A50),"")</f>
        <v/>
      </c>
      <c r="B50" s="7" t="str">
        <f>IF(DataAll!B50=0,"",DataAll!B50)</f>
        <v/>
      </c>
      <c r="C50" s="7" t="str">
        <f>IF(DataAll!D50=0,"",DataAll!D50)</f>
        <v/>
      </c>
      <c r="D50" s="7" t="str">
        <f>IF(DataAll!F50=0,"",DataAll!F50)</f>
        <v/>
      </c>
      <c r="E50" s="7" t="str">
        <f>IF(DataAll!K50=0,"",DataAll!K50)</f>
        <v/>
      </c>
      <c r="F50" s="7" t="str">
        <f>IF(DataAll!L50=0,"",DataAll!L50)</f>
        <v/>
      </c>
      <c r="G50" s="7" t="str">
        <f>IF(DataAll!M50=0,"",DataAll!M50)</f>
        <v/>
      </c>
      <c r="H50" s="7" t="str">
        <f>IF(DataAll!N50=0,"",DataAll!N50)</f>
        <v/>
      </c>
      <c r="I50" s="7" t="e">
        <f ca="1">GrafikaHrany(E50,F50,G50,H50,DataAll!O50)</f>
        <v>#NAME?</v>
      </c>
      <c r="J50" s="7" t="str">
        <f>IF(ISTEXT(DataAll!P50),DataAll!P50,"")</f>
        <v/>
      </c>
      <c r="K50" s="7" t="str">
        <f>IF(AND(OR(ISTEXT(DataAll!Q50),DataAll!Q50&lt;&gt;0),A50&lt;&gt;""),DataAll!Q50,"")</f>
        <v/>
      </c>
    </row>
    <row r="51" spans="1:11" x14ac:dyDescent="0.2">
      <c r="A51" s="7" t="str">
        <f>IF(ISTEXT(DataAll!A51),RemoveAccent(DataAll!A51),"")</f>
        <v/>
      </c>
      <c r="B51" s="7" t="str">
        <f>IF(DataAll!B51=0,"",DataAll!B51)</f>
        <v/>
      </c>
      <c r="C51" s="7" t="str">
        <f>IF(DataAll!D51=0,"",DataAll!D51)</f>
        <v/>
      </c>
      <c r="D51" s="7" t="str">
        <f>IF(DataAll!F51=0,"",DataAll!F51)</f>
        <v/>
      </c>
      <c r="E51" s="7" t="str">
        <f>IF(DataAll!K51=0,"",DataAll!K51)</f>
        <v/>
      </c>
      <c r="F51" s="7" t="str">
        <f>IF(DataAll!L51=0,"",DataAll!L51)</f>
        <v/>
      </c>
      <c r="G51" s="7" t="str">
        <f>IF(DataAll!M51=0,"",DataAll!M51)</f>
        <v/>
      </c>
      <c r="H51" s="7" t="str">
        <f>IF(DataAll!N51=0,"",DataAll!N51)</f>
        <v/>
      </c>
      <c r="I51" s="7" t="e">
        <f ca="1">GrafikaHrany(E51,F51,G51,H51,DataAll!O51)</f>
        <v>#NAME?</v>
      </c>
      <c r="J51" s="7" t="str">
        <f>IF(ISTEXT(DataAll!P51),DataAll!P51,"")</f>
        <v/>
      </c>
      <c r="K51" s="7" t="str">
        <f>IF(AND(OR(ISTEXT(DataAll!Q51),DataAll!Q51&lt;&gt;0),A51&lt;&gt;""),DataAll!Q51,"")</f>
        <v/>
      </c>
    </row>
    <row r="52" spans="1:11" x14ac:dyDescent="0.2">
      <c r="A52" s="7" t="str">
        <f>IF(ISTEXT(DataAll!A52),RemoveAccent(DataAll!A52),"")</f>
        <v/>
      </c>
      <c r="B52" s="7" t="str">
        <f>IF(DataAll!B52=0,"",DataAll!B52)</f>
        <v/>
      </c>
      <c r="C52" s="7" t="str">
        <f>IF(DataAll!D52=0,"",DataAll!D52)</f>
        <v/>
      </c>
      <c r="D52" s="7" t="str">
        <f>IF(DataAll!F52=0,"",DataAll!F52)</f>
        <v/>
      </c>
      <c r="E52" s="7" t="str">
        <f>IF(DataAll!K52=0,"",DataAll!K52)</f>
        <v/>
      </c>
      <c r="F52" s="7" t="str">
        <f>IF(DataAll!L52=0,"",DataAll!L52)</f>
        <v/>
      </c>
      <c r="G52" s="7" t="str">
        <f>IF(DataAll!M52=0,"",DataAll!M52)</f>
        <v/>
      </c>
      <c r="H52" s="7" t="str">
        <f>IF(DataAll!N52=0,"",DataAll!N52)</f>
        <v/>
      </c>
      <c r="I52" s="7" t="e">
        <f ca="1">GrafikaHrany(E52,F52,G52,H52,DataAll!O52)</f>
        <v>#NAME?</v>
      </c>
      <c r="J52" s="7" t="str">
        <f>IF(ISTEXT(DataAll!P52),DataAll!P52,"")</f>
        <v/>
      </c>
      <c r="K52" s="7" t="str">
        <f>IF(AND(OR(ISTEXT(DataAll!Q52),DataAll!Q52&lt;&gt;0),A52&lt;&gt;""),DataAll!Q52,"")</f>
        <v/>
      </c>
    </row>
    <row r="53" spans="1:11" x14ac:dyDescent="0.2">
      <c r="A53" s="7" t="str">
        <f>IF(ISTEXT(DataAll!A53),RemoveAccent(DataAll!A53),"")</f>
        <v/>
      </c>
      <c r="B53" s="7" t="str">
        <f>IF(DataAll!B53=0,"",DataAll!B53)</f>
        <v/>
      </c>
      <c r="C53" s="7" t="str">
        <f>IF(DataAll!D53=0,"",DataAll!D53)</f>
        <v/>
      </c>
      <c r="D53" s="7" t="str">
        <f>IF(DataAll!F53=0,"",DataAll!F53)</f>
        <v/>
      </c>
      <c r="E53" s="7" t="str">
        <f>IF(DataAll!K53=0,"",DataAll!K53)</f>
        <v/>
      </c>
      <c r="F53" s="7" t="str">
        <f>IF(DataAll!L53=0,"",DataAll!L53)</f>
        <v/>
      </c>
      <c r="G53" s="7" t="str">
        <f>IF(DataAll!M53=0,"",DataAll!M53)</f>
        <v/>
      </c>
      <c r="H53" s="7" t="str">
        <f>IF(DataAll!N53=0,"",DataAll!N53)</f>
        <v/>
      </c>
      <c r="I53" s="7" t="e">
        <f ca="1">GrafikaHrany(E53,F53,G53,H53,DataAll!O53)</f>
        <v>#NAME?</v>
      </c>
      <c r="J53" s="7" t="str">
        <f>IF(ISTEXT(DataAll!P53),DataAll!P53,"")</f>
        <v/>
      </c>
      <c r="K53" s="7" t="str">
        <f>IF(AND(OR(ISTEXT(DataAll!Q53),DataAll!Q53&lt;&gt;0),A53&lt;&gt;""),DataAll!Q53,"")</f>
        <v/>
      </c>
    </row>
    <row r="54" spans="1:11" x14ac:dyDescent="0.2">
      <c r="A54" s="7" t="str">
        <f>IF(ISTEXT(DataAll!A54),RemoveAccent(DataAll!A54),"")</f>
        <v/>
      </c>
      <c r="B54" s="7" t="str">
        <f>IF(DataAll!B54=0,"",DataAll!B54)</f>
        <v/>
      </c>
      <c r="C54" s="7" t="str">
        <f>IF(DataAll!D54=0,"",DataAll!D54)</f>
        <v/>
      </c>
      <c r="D54" s="7" t="str">
        <f>IF(DataAll!F54=0,"",DataAll!F54)</f>
        <v/>
      </c>
      <c r="E54" s="7" t="str">
        <f>IF(DataAll!K54=0,"",DataAll!K54)</f>
        <v/>
      </c>
      <c r="F54" s="7" t="str">
        <f>IF(DataAll!L54=0,"",DataAll!L54)</f>
        <v/>
      </c>
      <c r="G54" s="7" t="str">
        <f>IF(DataAll!M54=0,"",DataAll!M54)</f>
        <v/>
      </c>
      <c r="H54" s="7" t="str">
        <f>IF(DataAll!N54=0,"",DataAll!N54)</f>
        <v/>
      </c>
      <c r="I54" s="7" t="e">
        <f ca="1">GrafikaHrany(E54,F54,G54,H54,DataAll!O54)</f>
        <v>#NAME?</v>
      </c>
      <c r="J54" s="7" t="str">
        <f>IF(ISTEXT(DataAll!P54),DataAll!P54,"")</f>
        <v/>
      </c>
      <c r="K54" s="7" t="str">
        <f>IF(AND(OR(ISTEXT(DataAll!Q54),DataAll!Q54&lt;&gt;0),A54&lt;&gt;""),DataAll!Q54,"")</f>
        <v/>
      </c>
    </row>
    <row r="55" spans="1:11" x14ac:dyDescent="0.2">
      <c r="A55" s="7" t="str">
        <f>IF(ISTEXT(DataAll!A55),RemoveAccent(DataAll!A55),"")</f>
        <v/>
      </c>
      <c r="B55" s="7" t="str">
        <f>IF(DataAll!B55=0,"",DataAll!B55)</f>
        <v/>
      </c>
      <c r="C55" s="7" t="str">
        <f>IF(DataAll!D55=0,"",DataAll!D55)</f>
        <v/>
      </c>
      <c r="D55" s="7" t="str">
        <f>IF(DataAll!F55=0,"",DataAll!F55)</f>
        <v/>
      </c>
      <c r="E55" s="7" t="str">
        <f>IF(DataAll!K55=0,"",DataAll!K55)</f>
        <v/>
      </c>
      <c r="F55" s="7" t="str">
        <f>IF(DataAll!L55=0,"",DataAll!L55)</f>
        <v/>
      </c>
      <c r="G55" s="7" t="str">
        <f>IF(DataAll!M55=0,"",DataAll!M55)</f>
        <v/>
      </c>
      <c r="H55" s="7" t="str">
        <f>IF(DataAll!N55=0,"",DataAll!N55)</f>
        <v/>
      </c>
      <c r="I55" s="7" t="e">
        <f ca="1">GrafikaHrany(E55,F55,G55,H55,DataAll!O55)</f>
        <v>#NAME?</v>
      </c>
      <c r="J55" s="7" t="str">
        <f>IF(ISTEXT(DataAll!P55),DataAll!P55,"")</f>
        <v/>
      </c>
      <c r="K55" s="7" t="str">
        <f>IF(AND(OR(ISTEXT(DataAll!Q55),DataAll!Q55&lt;&gt;0),A55&lt;&gt;""),DataAll!Q55,"")</f>
        <v/>
      </c>
    </row>
    <row r="56" spans="1:11" x14ac:dyDescent="0.2">
      <c r="A56" s="7" t="str">
        <f>IF(ISTEXT(DataAll!A56),RemoveAccent(DataAll!A56),"")</f>
        <v/>
      </c>
      <c r="B56" s="7" t="str">
        <f>IF(DataAll!B56=0,"",DataAll!B56)</f>
        <v/>
      </c>
      <c r="C56" s="7" t="str">
        <f>IF(DataAll!D56=0,"",DataAll!D56)</f>
        <v/>
      </c>
      <c r="D56" s="7" t="str">
        <f>IF(DataAll!F56=0,"",DataAll!F56)</f>
        <v/>
      </c>
      <c r="E56" s="7" t="str">
        <f>IF(DataAll!K56=0,"",DataAll!K56)</f>
        <v/>
      </c>
      <c r="F56" s="7" t="str">
        <f>IF(DataAll!L56=0,"",DataAll!L56)</f>
        <v/>
      </c>
      <c r="G56" s="7" t="str">
        <f>IF(DataAll!M56=0,"",DataAll!M56)</f>
        <v/>
      </c>
      <c r="H56" s="7" t="str">
        <f>IF(DataAll!N56=0,"",DataAll!N56)</f>
        <v/>
      </c>
      <c r="I56" s="7" t="e">
        <f ca="1">GrafikaHrany(E56,F56,G56,H56,DataAll!O56)</f>
        <v>#NAME?</v>
      </c>
      <c r="J56" s="7" t="str">
        <f>IF(ISTEXT(DataAll!P56),DataAll!P56,"")</f>
        <v/>
      </c>
      <c r="K56" s="7" t="str">
        <f>IF(AND(OR(ISTEXT(DataAll!Q56),DataAll!Q56&lt;&gt;0),A56&lt;&gt;""),DataAll!Q56,"")</f>
        <v/>
      </c>
    </row>
    <row r="57" spans="1:11" x14ac:dyDescent="0.2">
      <c r="A57" s="7" t="str">
        <f>IF(ISTEXT(DataAll!A57),RemoveAccent(DataAll!A57),"")</f>
        <v/>
      </c>
      <c r="B57" s="7" t="str">
        <f>IF(DataAll!B57=0,"",DataAll!B57)</f>
        <v/>
      </c>
      <c r="C57" s="7" t="str">
        <f>IF(DataAll!D57=0,"",DataAll!D57)</f>
        <v/>
      </c>
      <c r="D57" s="7" t="str">
        <f>IF(DataAll!F57=0,"",DataAll!F57)</f>
        <v/>
      </c>
      <c r="E57" s="7" t="str">
        <f>IF(DataAll!K57=0,"",DataAll!K57)</f>
        <v/>
      </c>
      <c r="F57" s="7" t="str">
        <f>IF(DataAll!L57=0,"",DataAll!L57)</f>
        <v/>
      </c>
      <c r="G57" s="7" t="str">
        <f>IF(DataAll!M57=0,"",DataAll!M57)</f>
        <v/>
      </c>
      <c r="H57" s="7" t="str">
        <f>IF(DataAll!N57=0,"",DataAll!N57)</f>
        <v/>
      </c>
      <c r="I57" s="7" t="e">
        <f ca="1">GrafikaHrany(E57,F57,G57,H57,DataAll!O57)</f>
        <v>#NAME?</v>
      </c>
      <c r="J57" s="7" t="str">
        <f>IF(ISTEXT(DataAll!P57),DataAll!P57,"")</f>
        <v/>
      </c>
      <c r="K57" s="7" t="str">
        <f>IF(AND(OR(ISTEXT(DataAll!Q57),DataAll!Q57&lt;&gt;0),A57&lt;&gt;""),DataAll!Q57,"")</f>
        <v/>
      </c>
    </row>
    <row r="58" spans="1:11" x14ac:dyDescent="0.2">
      <c r="A58" s="7" t="str">
        <f>IF(ISTEXT(DataAll!A58),RemoveAccent(DataAll!A58),"")</f>
        <v/>
      </c>
      <c r="B58" s="7" t="str">
        <f>IF(DataAll!B58=0,"",DataAll!B58)</f>
        <v/>
      </c>
      <c r="C58" s="7" t="str">
        <f>IF(DataAll!D58=0,"",DataAll!D58)</f>
        <v/>
      </c>
      <c r="D58" s="7" t="str">
        <f>IF(DataAll!F58=0,"",DataAll!F58)</f>
        <v/>
      </c>
      <c r="E58" s="7" t="str">
        <f>IF(DataAll!K58=0,"",DataAll!K58)</f>
        <v/>
      </c>
      <c r="F58" s="7" t="str">
        <f>IF(DataAll!L58=0,"",DataAll!L58)</f>
        <v/>
      </c>
      <c r="G58" s="7" t="str">
        <f>IF(DataAll!M58=0,"",DataAll!M58)</f>
        <v/>
      </c>
      <c r="H58" s="7" t="str">
        <f>IF(DataAll!N58=0,"",DataAll!N58)</f>
        <v/>
      </c>
      <c r="I58" s="7" t="e">
        <f ca="1">GrafikaHrany(E58,F58,G58,H58,DataAll!O58)</f>
        <v>#NAME?</v>
      </c>
      <c r="J58" s="7" t="str">
        <f>IF(ISTEXT(DataAll!P58),DataAll!P58,"")</f>
        <v/>
      </c>
      <c r="K58" s="7" t="str">
        <f>IF(AND(OR(ISTEXT(DataAll!Q58),DataAll!Q58&lt;&gt;0),A58&lt;&gt;""),DataAll!Q58,"")</f>
        <v/>
      </c>
    </row>
    <row r="59" spans="1:11" x14ac:dyDescent="0.2">
      <c r="A59" s="7" t="str">
        <f>IF(ISTEXT(DataAll!A59),RemoveAccent(DataAll!A59),"")</f>
        <v/>
      </c>
      <c r="B59" s="7" t="str">
        <f>IF(DataAll!B59=0,"",DataAll!B59)</f>
        <v/>
      </c>
      <c r="C59" s="7" t="str">
        <f>IF(DataAll!D59=0,"",DataAll!D59)</f>
        <v/>
      </c>
      <c r="D59" s="7" t="str">
        <f>IF(DataAll!F59=0,"",DataAll!F59)</f>
        <v/>
      </c>
      <c r="E59" s="7" t="str">
        <f>IF(DataAll!K59=0,"",DataAll!K59)</f>
        <v/>
      </c>
      <c r="F59" s="7" t="str">
        <f>IF(DataAll!L59=0,"",DataAll!L59)</f>
        <v/>
      </c>
      <c r="G59" s="7" t="str">
        <f>IF(DataAll!M59=0,"",DataAll!M59)</f>
        <v/>
      </c>
      <c r="H59" s="7" t="str">
        <f>IF(DataAll!N59=0,"",DataAll!N59)</f>
        <v/>
      </c>
      <c r="I59" s="7" t="e">
        <f ca="1">GrafikaHrany(E59,F59,G59,H59,DataAll!O59)</f>
        <v>#NAME?</v>
      </c>
      <c r="J59" s="7" t="str">
        <f>IF(ISTEXT(DataAll!P59),DataAll!P59,"")</f>
        <v/>
      </c>
      <c r="K59" s="7" t="str">
        <f>IF(AND(OR(ISTEXT(DataAll!Q59),DataAll!Q59&lt;&gt;0),A59&lt;&gt;""),DataAll!Q59,"")</f>
        <v/>
      </c>
    </row>
    <row r="60" spans="1:11" x14ac:dyDescent="0.2">
      <c r="A60" s="7" t="str">
        <f>IF(ISTEXT(DataAll!A60),RemoveAccent(DataAll!A60),"")</f>
        <v/>
      </c>
      <c r="B60" s="7" t="str">
        <f>IF(DataAll!B60=0,"",DataAll!B60)</f>
        <v/>
      </c>
      <c r="C60" s="7" t="str">
        <f>IF(DataAll!D60=0,"",DataAll!D60)</f>
        <v/>
      </c>
      <c r="D60" s="7" t="str">
        <f>IF(DataAll!F60=0,"",DataAll!F60)</f>
        <v/>
      </c>
      <c r="E60" s="7" t="str">
        <f>IF(DataAll!K60=0,"",DataAll!K60)</f>
        <v/>
      </c>
      <c r="F60" s="7" t="str">
        <f>IF(DataAll!L60=0,"",DataAll!L60)</f>
        <v/>
      </c>
      <c r="G60" s="7" t="str">
        <f>IF(DataAll!M60=0,"",DataAll!M60)</f>
        <v/>
      </c>
      <c r="H60" s="7" t="str">
        <f>IF(DataAll!N60=0,"",DataAll!N60)</f>
        <v/>
      </c>
      <c r="I60" s="7" t="e">
        <f ca="1">GrafikaHrany(E60,F60,G60,H60,DataAll!O60)</f>
        <v>#NAME?</v>
      </c>
      <c r="J60" s="7" t="str">
        <f>IF(ISTEXT(DataAll!P60),DataAll!P60,"")</f>
        <v/>
      </c>
      <c r="K60" s="7" t="str">
        <f>IF(AND(OR(ISTEXT(DataAll!Q60),DataAll!Q60&lt;&gt;0),A60&lt;&gt;""),DataAll!Q60,"")</f>
        <v/>
      </c>
    </row>
    <row r="61" spans="1:11" x14ac:dyDescent="0.2">
      <c r="A61" s="7" t="str">
        <f>IF(ISTEXT(DataAll!A61),RemoveAccent(DataAll!A61),"")</f>
        <v/>
      </c>
      <c r="B61" s="7" t="str">
        <f>IF(DataAll!B61=0,"",DataAll!B61)</f>
        <v/>
      </c>
      <c r="C61" s="7" t="str">
        <f>IF(DataAll!D61=0,"",DataAll!D61)</f>
        <v/>
      </c>
      <c r="D61" s="7" t="str">
        <f>IF(DataAll!F61=0,"",DataAll!F61)</f>
        <v/>
      </c>
      <c r="E61" s="7" t="str">
        <f>IF(DataAll!K61=0,"",DataAll!K61)</f>
        <v/>
      </c>
      <c r="F61" s="7" t="str">
        <f>IF(DataAll!L61=0,"",DataAll!L61)</f>
        <v/>
      </c>
      <c r="G61" s="7" t="str">
        <f>IF(DataAll!M61=0,"",DataAll!M61)</f>
        <v/>
      </c>
      <c r="H61" s="7" t="str">
        <f>IF(DataAll!N61=0,"",DataAll!N61)</f>
        <v/>
      </c>
      <c r="I61" s="7" t="e">
        <f ca="1">GrafikaHrany(E61,F61,G61,H61,DataAll!O61)</f>
        <v>#NAME?</v>
      </c>
      <c r="J61" s="7" t="str">
        <f>IF(ISTEXT(DataAll!P61),DataAll!P61,"")</f>
        <v/>
      </c>
      <c r="K61" s="7" t="str">
        <f>IF(AND(OR(ISTEXT(DataAll!Q61),DataAll!Q61&lt;&gt;0),A61&lt;&gt;""),DataAll!Q61,"")</f>
        <v/>
      </c>
    </row>
    <row r="62" spans="1:11" x14ac:dyDescent="0.2">
      <c r="A62" s="7" t="str">
        <f>IF(ISTEXT(DataAll!A62),RemoveAccent(DataAll!A62),"")</f>
        <v/>
      </c>
      <c r="B62" s="7" t="str">
        <f>IF(DataAll!B62=0,"",DataAll!B62)</f>
        <v/>
      </c>
      <c r="C62" s="7" t="str">
        <f>IF(DataAll!D62=0,"",DataAll!D62)</f>
        <v/>
      </c>
      <c r="D62" s="7" t="str">
        <f>IF(DataAll!F62=0,"",DataAll!F62)</f>
        <v/>
      </c>
      <c r="E62" s="7" t="str">
        <f>IF(DataAll!K62=0,"",DataAll!K62)</f>
        <v/>
      </c>
      <c r="F62" s="7" t="str">
        <f>IF(DataAll!L62=0,"",DataAll!L62)</f>
        <v/>
      </c>
      <c r="G62" s="7" t="str">
        <f>IF(DataAll!M62=0,"",DataAll!M62)</f>
        <v/>
      </c>
      <c r="H62" s="7" t="str">
        <f>IF(DataAll!N62=0,"",DataAll!N62)</f>
        <v/>
      </c>
      <c r="I62" s="7" t="e">
        <f ca="1">GrafikaHrany(E62,F62,G62,H62,DataAll!O62)</f>
        <v>#NAME?</v>
      </c>
      <c r="J62" s="7" t="str">
        <f>IF(ISTEXT(DataAll!P62),DataAll!P62,"")</f>
        <v/>
      </c>
      <c r="K62" s="7" t="str">
        <f>IF(AND(OR(ISTEXT(DataAll!Q62),DataAll!Q62&lt;&gt;0),A62&lt;&gt;""),DataAll!Q62,"")</f>
        <v/>
      </c>
    </row>
    <row r="63" spans="1:11" x14ac:dyDescent="0.2">
      <c r="A63" s="7" t="str">
        <f>IF(ISTEXT(DataAll!A63),RemoveAccent(DataAll!A63),"")</f>
        <v/>
      </c>
      <c r="B63" s="7" t="str">
        <f>IF(DataAll!B63=0,"",DataAll!B63)</f>
        <v/>
      </c>
      <c r="C63" s="7" t="str">
        <f>IF(DataAll!D63=0,"",DataAll!D63)</f>
        <v/>
      </c>
      <c r="D63" s="7" t="str">
        <f>IF(DataAll!F63=0,"",DataAll!F63)</f>
        <v/>
      </c>
      <c r="E63" s="7" t="str">
        <f>IF(DataAll!K63=0,"",DataAll!K63)</f>
        <v/>
      </c>
      <c r="F63" s="7" t="str">
        <f>IF(DataAll!L63=0,"",DataAll!L63)</f>
        <v/>
      </c>
      <c r="G63" s="7" t="str">
        <f>IF(DataAll!M63=0,"",DataAll!M63)</f>
        <v/>
      </c>
      <c r="H63" s="7" t="str">
        <f>IF(DataAll!N63=0,"",DataAll!N63)</f>
        <v/>
      </c>
      <c r="I63" s="7" t="e">
        <f ca="1">GrafikaHrany(E63,F63,G63,H63,DataAll!O63)</f>
        <v>#NAME?</v>
      </c>
      <c r="J63" s="7" t="str">
        <f>IF(ISTEXT(DataAll!P63),DataAll!P63,"")</f>
        <v/>
      </c>
      <c r="K63" s="7" t="str">
        <f>IF(AND(OR(ISTEXT(DataAll!Q63),DataAll!Q63&lt;&gt;0),A63&lt;&gt;""),DataAll!Q63,"")</f>
        <v/>
      </c>
    </row>
    <row r="64" spans="1:11" x14ac:dyDescent="0.2">
      <c r="A64" s="7" t="str">
        <f>IF(ISTEXT(DataAll!A64),RemoveAccent(DataAll!A64),"")</f>
        <v/>
      </c>
      <c r="B64" s="7" t="str">
        <f>IF(DataAll!B64=0,"",DataAll!B64)</f>
        <v/>
      </c>
      <c r="C64" s="7" t="str">
        <f>IF(DataAll!D64=0,"",DataAll!D64)</f>
        <v/>
      </c>
      <c r="D64" s="7" t="str">
        <f>IF(DataAll!F64=0,"",DataAll!F64)</f>
        <v/>
      </c>
      <c r="E64" s="7" t="str">
        <f>IF(DataAll!K64=0,"",DataAll!K64)</f>
        <v/>
      </c>
      <c r="F64" s="7" t="str">
        <f>IF(DataAll!L64=0,"",DataAll!L64)</f>
        <v/>
      </c>
      <c r="G64" s="7" t="str">
        <f>IF(DataAll!M64=0,"",DataAll!M64)</f>
        <v/>
      </c>
      <c r="H64" s="7" t="str">
        <f>IF(DataAll!N64=0,"",DataAll!N64)</f>
        <v/>
      </c>
      <c r="I64" s="7" t="e">
        <f ca="1">GrafikaHrany(E64,F64,G64,H64,DataAll!O64)</f>
        <v>#NAME?</v>
      </c>
      <c r="J64" s="7" t="str">
        <f>IF(ISTEXT(DataAll!P64),DataAll!P64,"")</f>
        <v/>
      </c>
      <c r="K64" s="7" t="str">
        <f>IF(AND(OR(ISTEXT(DataAll!Q64),DataAll!Q64&lt;&gt;0),A64&lt;&gt;""),DataAll!Q64,"")</f>
        <v/>
      </c>
    </row>
    <row r="65" spans="1:11" x14ac:dyDescent="0.2">
      <c r="A65" s="7" t="str">
        <f>IF(ISTEXT(DataAll!A65),RemoveAccent(DataAll!A65),"")</f>
        <v/>
      </c>
      <c r="B65" s="7" t="str">
        <f>IF(DataAll!B65=0,"",DataAll!B65)</f>
        <v/>
      </c>
      <c r="C65" s="7" t="str">
        <f>IF(DataAll!D65=0,"",DataAll!D65)</f>
        <v/>
      </c>
      <c r="D65" s="7" t="str">
        <f>IF(DataAll!F65=0,"",DataAll!F65)</f>
        <v/>
      </c>
      <c r="E65" s="7" t="str">
        <f>IF(DataAll!K65=0,"",DataAll!K65)</f>
        <v/>
      </c>
      <c r="F65" s="7" t="str">
        <f>IF(DataAll!L65=0,"",DataAll!L65)</f>
        <v/>
      </c>
      <c r="G65" s="7" t="str">
        <f>IF(DataAll!M65=0,"",DataAll!M65)</f>
        <v/>
      </c>
      <c r="H65" s="7" t="str">
        <f>IF(DataAll!N65=0,"",DataAll!N65)</f>
        <v/>
      </c>
      <c r="I65" s="7" t="e">
        <f ca="1">GrafikaHrany(E65,F65,G65,H65,DataAll!O65)</f>
        <v>#NAME?</v>
      </c>
      <c r="J65" s="7" t="str">
        <f>IF(ISTEXT(DataAll!P65),DataAll!P65,"")</f>
        <v/>
      </c>
      <c r="K65" s="7" t="str">
        <f>IF(AND(OR(ISTEXT(DataAll!Q65),DataAll!Q65&lt;&gt;0),A65&lt;&gt;""),DataAll!Q65,"")</f>
        <v/>
      </c>
    </row>
    <row r="66" spans="1:11" x14ac:dyDescent="0.2">
      <c r="A66" s="7" t="str">
        <f>IF(ISTEXT(DataAll!A66),RemoveAccent(DataAll!A66),"")</f>
        <v/>
      </c>
      <c r="B66" s="7" t="str">
        <f>IF(DataAll!B66=0,"",DataAll!B66)</f>
        <v/>
      </c>
      <c r="C66" s="7" t="str">
        <f>IF(DataAll!D66=0,"",DataAll!D66)</f>
        <v/>
      </c>
      <c r="D66" s="7" t="str">
        <f>IF(DataAll!F66=0,"",DataAll!F66)</f>
        <v/>
      </c>
      <c r="E66" s="7" t="str">
        <f>IF(DataAll!K66=0,"",DataAll!K66)</f>
        <v/>
      </c>
      <c r="F66" s="7" t="str">
        <f>IF(DataAll!L66=0,"",DataAll!L66)</f>
        <v/>
      </c>
      <c r="G66" s="7" t="str">
        <f>IF(DataAll!M66=0,"",DataAll!M66)</f>
        <v/>
      </c>
      <c r="H66" s="7" t="str">
        <f>IF(DataAll!N66=0,"",DataAll!N66)</f>
        <v/>
      </c>
      <c r="I66" s="7" t="e">
        <f ca="1">GrafikaHrany(E66,F66,G66,H66,DataAll!O66)</f>
        <v>#NAME?</v>
      </c>
      <c r="J66" s="7" t="str">
        <f>IF(ISTEXT(DataAll!P66),DataAll!P66,"")</f>
        <v/>
      </c>
      <c r="K66" s="7" t="str">
        <f>IF(AND(OR(ISTEXT(DataAll!Q66),DataAll!Q66&lt;&gt;0),A66&lt;&gt;""),DataAll!Q66,"")</f>
        <v/>
      </c>
    </row>
    <row r="67" spans="1:11" x14ac:dyDescent="0.2">
      <c r="A67" s="7" t="str">
        <f>IF(ISTEXT(DataAll!A67),RemoveAccent(DataAll!A67),"")</f>
        <v/>
      </c>
      <c r="B67" s="7" t="str">
        <f>IF(DataAll!B67=0,"",DataAll!B67)</f>
        <v/>
      </c>
      <c r="C67" s="7" t="str">
        <f>IF(DataAll!D67=0,"",DataAll!D67)</f>
        <v/>
      </c>
      <c r="D67" s="7" t="str">
        <f>IF(DataAll!F67=0,"",DataAll!F67)</f>
        <v/>
      </c>
      <c r="E67" s="7" t="str">
        <f>IF(DataAll!K67=0,"",DataAll!K67)</f>
        <v/>
      </c>
      <c r="F67" s="7" t="str">
        <f>IF(DataAll!L67=0,"",DataAll!L67)</f>
        <v/>
      </c>
      <c r="G67" s="7" t="str">
        <f>IF(DataAll!M67=0,"",DataAll!M67)</f>
        <v/>
      </c>
      <c r="H67" s="7" t="str">
        <f>IF(DataAll!N67=0,"",DataAll!N67)</f>
        <v/>
      </c>
      <c r="I67" s="7" t="e">
        <f ca="1">GrafikaHrany(E67,F67,G67,H67,DataAll!O67)</f>
        <v>#NAME?</v>
      </c>
      <c r="J67" s="7" t="str">
        <f>IF(ISTEXT(DataAll!P67),DataAll!P67,"")</f>
        <v/>
      </c>
      <c r="K67" s="7" t="str">
        <f>IF(AND(OR(ISTEXT(DataAll!Q67),DataAll!Q67&lt;&gt;0),A67&lt;&gt;""),DataAll!Q67,"")</f>
        <v/>
      </c>
    </row>
    <row r="68" spans="1:11" x14ac:dyDescent="0.2">
      <c r="A68" s="7" t="str">
        <f>IF(ISTEXT(DataAll!A68),RemoveAccent(DataAll!A68),"")</f>
        <v/>
      </c>
      <c r="B68" s="7" t="str">
        <f>IF(DataAll!B68=0,"",DataAll!B68)</f>
        <v/>
      </c>
      <c r="C68" s="7" t="str">
        <f>IF(DataAll!D68=0,"",DataAll!D68)</f>
        <v/>
      </c>
      <c r="D68" s="7" t="str">
        <f>IF(DataAll!F68=0,"",DataAll!F68)</f>
        <v/>
      </c>
      <c r="E68" s="7" t="str">
        <f>IF(DataAll!K68=0,"",DataAll!K68)</f>
        <v/>
      </c>
      <c r="F68" s="7" t="str">
        <f>IF(DataAll!L68=0,"",DataAll!L68)</f>
        <v/>
      </c>
      <c r="G68" s="7" t="str">
        <f>IF(DataAll!M68=0,"",DataAll!M68)</f>
        <v/>
      </c>
      <c r="H68" s="7" t="str">
        <f>IF(DataAll!N68=0,"",DataAll!N68)</f>
        <v/>
      </c>
      <c r="I68" s="7" t="e">
        <f ca="1">GrafikaHrany(E68,F68,G68,H68,DataAll!O68)</f>
        <v>#NAME?</v>
      </c>
      <c r="J68" s="7" t="str">
        <f>IF(ISTEXT(DataAll!P68),DataAll!P68,"")</f>
        <v/>
      </c>
      <c r="K68" s="7" t="str">
        <f>IF(AND(OR(ISTEXT(DataAll!Q68),DataAll!Q68&lt;&gt;0),A68&lt;&gt;""),DataAll!Q68,"")</f>
        <v/>
      </c>
    </row>
    <row r="69" spans="1:11" x14ac:dyDescent="0.2">
      <c r="A69" s="7" t="str">
        <f>IF(ISTEXT(DataAll!A69),RemoveAccent(DataAll!A69),"")</f>
        <v/>
      </c>
      <c r="B69" s="7" t="str">
        <f>IF(DataAll!B69=0,"",DataAll!B69)</f>
        <v/>
      </c>
      <c r="C69" s="7" t="str">
        <f>IF(DataAll!D69=0,"",DataAll!D69)</f>
        <v/>
      </c>
      <c r="D69" s="7" t="str">
        <f>IF(DataAll!F69=0,"",DataAll!F69)</f>
        <v/>
      </c>
      <c r="E69" s="7" t="str">
        <f>IF(DataAll!K69=0,"",DataAll!K69)</f>
        <v/>
      </c>
      <c r="F69" s="7" t="str">
        <f>IF(DataAll!L69=0,"",DataAll!L69)</f>
        <v/>
      </c>
      <c r="G69" s="7" t="str">
        <f>IF(DataAll!M69=0,"",DataAll!M69)</f>
        <v/>
      </c>
      <c r="H69" s="7" t="str">
        <f>IF(DataAll!N69=0,"",DataAll!N69)</f>
        <v/>
      </c>
      <c r="I69" s="7" t="e">
        <f ca="1">GrafikaHrany(E69,F69,G69,H69,DataAll!O69)</f>
        <v>#NAME?</v>
      </c>
      <c r="J69" s="7" t="str">
        <f>IF(ISTEXT(DataAll!P69),DataAll!P69,"")</f>
        <v/>
      </c>
      <c r="K69" s="7" t="str">
        <f>IF(AND(OR(ISTEXT(DataAll!Q69),DataAll!Q69&lt;&gt;0),A69&lt;&gt;""),DataAll!Q69,"")</f>
        <v/>
      </c>
    </row>
    <row r="70" spans="1:11" x14ac:dyDescent="0.2">
      <c r="A70" s="7" t="str">
        <f>IF(ISTEXT(DataAll!A70),RemoveAccent(DataAll!A70),"")</f>
        <v/>
      </c>
      <c r="B70" s="7" t="str">
        <f>IF(DataAll!B70=0,"",DataAll!B70)</f>
        <v/>
      </c>
      <c r="C70" s="7" t="str">
        <f>IF(DataAll!D70=0,"",DataAll!D70)</f>
        <v/>
      </c>
      <c r="D70" s="7" t="str">
        <f>IF(DataAll!F70=0,"",DataAll!F70)</f>
        <v/>
      </c>
      <c r="E70" s="7" t="str">
        <f>IF(DataAll!K70=0,"",DataAll!K70)</f>
        <v/>
      </c>
      <c r="F70" s="7" t="str">
        <f>IF(DataAll!L70=0,"",DataAll!L70)</f>
        <v/>
      </c>
      <c r="G70" s="7" t="str">
        <f>IF(DataAll!M70=0,"",DataAll!M70)</f>
        <v/>
      </c>
      <c r="H70" s="7" t="str">
        <f>IF(DataAll!N70=0,"",DataAll!N70)</f>
        <v/>
      </c>
      <c r="I70" s="7" t="e">
        <f ca="1">GrafikaHrany(E70,F70,G70,H70,DataAll!O70)</f>
        <v>#NAME?</v>
      </c>
      <c r="J70" s="7" t="str">
        <f>IF(ISTEXT(DataAll!P70),DataAll!P70,"")</f>
        <v/>
      </c>
      <c r="K70" s="7" t="str">
        <f>IF(AND(OR(ISTEXT(DataAll!Q70),DataAll!Q70&lt;&gt;0),A70&lt;&gt;""),DataAll!Q70,"")</f>
        <v/>
      </c>
    </row>
    <row r="71" spans="1:11" x14ac:dyDescent="0.2">
      <c r="A71" s="7" t="str">
        <f>IF(ISTEXT(DataAll!A71),RemoveAccent(DataAll!A71),"")</f>
        <v/>
      </c>
      <c r="B71" s="7" t="str">
        <f>IF(DataAll!B71=0,"",DataAll!B71)</f>
        <v/>
      </c>
      <c r="C71" s="7" t="str">
        <f>IF(DataAll!D71=0,"",DataAll!D71)</f>
        <v/>
      </c>
      <c r="D71" s="7" t="str">
        <f>IF(DataAll!F71=0,"",DataAll!F71)</f>
        <v/>
      </c>
      <c r="E71" s="7" t="str">
        <f>IF(DataAll!K71=0,"",DataAll!K71)</f>
        <v/>
      </c>
      <c r="F71" s="7" t="str">
        <f>IF(DataAll!L71=0,"",DataAll!L71)</f>
        <v/>
      </c>
      <c r="G71" s="7" t="str">
        <f>IF(DataAll!M71=0,"",DataAll!M71)</f>
        <v/>
      </c>
      <c r="H71" s="7" t="str">
        <f>IF(DataAll!N71=0,"",DataAll!N71)</f>
        <v/>
      </c>
      <c r="I71" s="7" t="e">
        <f ca="1">GrafikaHrany(E71,F71,G71,H71,DataAll!O71)</f>
        <v>#NAME?</v>
      </c>
      <c r="J71" s="7" t="str">
        <f>IF(ISTEXT(DataAll!P71),DataAll!P71,"")</f>
        <v/>
      </c>
      <c r="K71" s="7" t="str">
        <f>IF(AND(OR(ISTEXT(DataAll!Q71),DataAll!Q71&lt;&gt;0),A71&lt;&gt;""),DataAll!Q71,"")</f>
        <v/>
      </c>
    </row>
    <row r="72" spans="1:11" x14ac:dyDescent="0.2">
      <c r="A72" s="7" t="str">
        <f>IF(ISTEXT(DataAll!A72),RemoveAccent(DataAll!A72),"")</f>
        <v/>
      </c>
      <c r="B72" s="7" t="str">
        <f>IF(DataAll!B72=0,"",DataAll!B72)</f>
        <v/>
      </c>
      <c r="C72" s="7" t="str">
        <f>IF(DataAll!D72=0,"",DataAll!D72)</f>
        <v/>
      </c>
      <c r="D72" s="7" t="str">
        <f>IF(DataAll!F72=0,"",DataAll!F72)</f>
        <v/>
      </c>
      <c r="E72" s="7" t="str">
        <f>IF(DataAll!K72=0,"",DataAll!K72)</f>
        <v/>
      </c>
      <c r="F72" s="7" t="str">
        <f>IF(DataAll!L72=0,"",DataAll!L72)</f>
        <v/>
      </c>
      <c r="G72" s="7" t="str">
        <f>IF(DataAll!M72=0,"",DataAll!M72)</f>
        <v/>
      </c>
      <c r="H72" s="7" t="str">
        <f>IF(DataAll!N72=0,"",DataAll!N72)</f>
        <v/>
      </c>
      <c r="I72" s="7" t="e">
        <f ca="1">GrafikaHrany(E72,F72,G72,H72,DataAll!O72)</f>
        <v>#NAME?</v>
      </c>
      <c r="J72" s="7" t="str">
        <f>IF(ISTEXT(DataAll!P72),DataAll!P72,"")</f>
        <v/>
      </c>
      <c r="K72" s="7" t="str">
        <f>IF(AND(OR(ISTEXT(DataAll!Q72),DataAll!Q72&lt;&gt;0),A72&lt;&gt;""),DataAll!Q72,"")</f>
        <v/>
      </c>
    </row>
    <row r="73" spans="1:11" x14ac:dyDescent="0.2">
      <c r="A73" s="7" t="str">
        <f>IF(ISTEXT(DataAll!A73),RemoveAccent(DataAll!A73),"")</f>
        <v/>
      </c>
      <c r="B73" s="7" t="str">
        <f>IF(DataAll!B73=0,"",DataAll!B73)</f>
        <v/>
      </c>
      <c r="C73" s="7" t="str">
        <f>IF(DataAll!D73=0,"",DataAll!D73)</f>
        <v/>
      </c>
      <c r="D73" s="7" t="str">
        <f>IF(DataAll!F73=0,"",DataAll!F73)</f>
        <v/>
      </c>
      <c r="E73" s="7" t="str">
        <f>IF(DataAll!K73=0,"",DataAll!K73)</f>
        <v/>
      </c>
      <c r="F73" s="7" t="str">
        <f>IF(DataAll!L73=0,"",DataAll!L73)</f>
        <v/>
      </c>
      <c r="G73" s="7" t="str">
        <f>IF(DataAll!M73=0,"",DataAll!M73)</f>
        <v/>
      </c>
      <c r="H73" s="7" t="str">
        <f>IF(DataAll!N73=0,"",DataAll!N73)</f>
        <v/>
      </c>
      <c r="I73" s="7" t="e">
        <f ca="1">GrafikaHrany(E73,F73,G73,H73,DataAll!O73)</f>
        <v>#NAME?</v>
      </c>
      <c r="J73" s="7" t="str">
        <f>IF(ISTEXT(DataAll!P73),DataAll!P73,"")</f>
        <v/>
      </c>
      <c r="K73" s="7" t="str">
        <f>IF(AND(OR(ISTEXT(DataAll!Q73),DataAll!Q73&lt;&gt;0),A73&lt;&gt;""),DataAll!Q73,"")</f>
        <v/>
      </c>
    </row>
    <row r="74" spans="1:11" x14ac:dyDescent="0.2">
      <c r="A74" s="7" t="str">
        <f>IF(ISTEXT(DataAll!A74),RemoveAccent(DataAll!A74),"")</f>
        <v/>
      </c>
      <c r="B74" s="7" t="str">
        <f>IF(DataAll!B74=0,"",DataAll!B74)</f>
        <v/>
      </c>
      <c r="C74" s="7" t="str">
        <f>IF(DataAll!D74=0,"",DataAll!D74)</f>
        <v/>
      </c>
      <c r="D74" s="7" t="str">
        <f>IF(DataAll!F74=0,"",DataAll!F74)</f>
        <v/>
      </c>
      <c r="E74" s="7" t="str">
        <f>IF(DataAll!K74=0,"",DataAll!K74)</f>
        <v/>
      </c>
      <c r="F74" s="7" t="str">
        <f>IF(DataAll!L74=0,"",DataAll!L74)</f>
        <v/>
      </c>
      <c r="G74" s="7" t="str">
        <f>IF(DataAll!M74=0,"",DataAll!M74)</f>
        <v/>
      </c>
      <c r="H74" s="7" t="str">
        <f>IF(DataAll!N74=0,"",DataAll!N74)</f>
        <v/>
      </c>
      <c r="I74" s="7" t="e">
        <f ca="1">GrafikaHrany(E74,F74,G74,H74,DataAll!O74)</f>
        <v>#NAME?</v>
      </c>
      <c r="J74" s="7" t="str">
        <f>IF(ISTEXT(DataAll!P74),DataAll!P74,"")</f>
        <v/>
      </c>
      <c r="K74" s="7" t="str">
        <f>IF(AND(OR(ISTEXT(DataAll!Q74),DataAll!Q74&lt;&gt;0),A74&lt;&gt;""),DataAll!Q74,"")</f>
        <v/>
      </c>
    </row>
    <row r="75" spans="1:11" x14ac:dyDescent="0.2">
      <c r="A75" s="7" t="str">
        <f>IF(ISTEXT(DataAll!A75),RemoveAccent(DataAll!A75),"")</f>
        <v/>
      </c>
      <c r="B75" s="7" t="str">
        <f>IF(DataAll!B75=0,"",DataAll!B75)</f>
        <v/>
      </c>
      <c r="C75" s="7" t="str">
        <f>IF(DataAll!D75=0,"",DataAll!D75)</f>
        <v/>
      </c>
      <c r="D75" s="7" t="str">
        <f>IF(DataAll!F75=0,"",DataAll!F75)</f>
        <v/>
      </c>
      <c r="E75" s="7" t="str">
        <f>IF(DataAll!K75=0,"",DataAll!K75)</f>
        <v/>
      </c>
      <c r="F75" s="7" t="str">
        <f>IF(DataAll!L75=0,"",DataAll!L75)</f>
        <v/>
      </c>
      <c r="G75" s="7" t="str">
        <f>IF(DataAll!M75=0,"",DataAll!M75)</f>
        <v/>
      </c>
      <c r="H75" s="7" t="str">
        <f>IF(DataAll!N75=0,"",DataAll!N75)</f>
        <v/>
      </c>
      <c r="I75" s="7" t="e">
        <f ca="1">GrafikaHrany(E75,F75,G75,H75,DataAll!O75)</f>
        <v>#NAME?</v>
      </c>
      <c r="J75" s="7" t="str">
        <f>IF(ISTEXT(DataAll!P75),DataAll!P75,"")</f>
        <v/>
      </c>
      <c r="K75" s="7" t="str">
        <f>IF(AND(OR(ISTEXT(DataAll!Q75),DataAll!Q75&lt;&gt;0),A75&lt;&gt;""),DataAll!Q75,"")</f>
        <v/>
      </c>
    </row>
    <row r="76" spans="1:11" x14ac:dyDescent="0.2">
      <c r="A76" s="7" t="str">
        <f>IF(ISTEXT(DataAll!A76),RemoveAccent(DataAll!A76),"")</f>
        <v/>
      </c>
      <c r="B76" s="7" t="str">
        <f>IF(DataAll!B76=0,"",DataAll!B76)</f>
        <v/>
      </c>
      <c r="C76" s="7" t="str">
        <f>IF(DataAll!D76=0,"",DataAll!D76)</f>
        <v/>
      </c>
      <c r="D76" s="7" t="str">
        <f>IF(DataAll!F76=0,"",DataAll!F76)</f>
        <v/>
      </c>
      <c r="E76" s="7" t="str">
        <f>IF(DataAll!K76=0,"",DataAll!K76)</f>
        <v/>
      </c>
      <c r="F76" s="7" t="str">
        <f>IF(DataAll!L76=0,"",DataAll!L76)</f>
        <v/>
      </c>
      <c r="G76" s="7" t="str">
        <f>IF(DataAll!M76=0,"",DataAll!M76)</f>
        <v/>
      </c>
      <c r="H76" s="7" t="str">
        <f>IF(DataAll!N76=0,"",DataAll!N76)</f>
        <v/>
      </c>
      <c r="I76" s="7" t="e">
        <f ca="1">GrafikaHrany(E76,F76,G76,H76,DataAll!O76)</f>
        <v>#NAME?</v>
      </c>
      <c r="J76" s="7" t="str">
        <f>IF(ISTEXT(DataAll!P76),DataAll!P76,"")</f>
        <v/>
      </c>
      <c r="K76" s="7" t="str">
        <f>IF(AND(OR(ISTEXT(DataAll!Q76),DataAll!Q76&lt;&gt;0),A76&lt;&gt;""),DataAll!Q76,"")</f>
        <v/>
      </c>
    </row>
    <row r="77" spans="1:11" x14ac:dyDescent="0.2">
      <c r="A77" s="7" t="str">
        <f>IF(ISTEXT(DataAll!A77),RemoveAccent(DataAll!A77),"")</f>
        <v/>
      </c>
      <c r="B77" s="7" t="str">
        <f>IF(DataAll!B77=0,"",DataAll!B77)</f>
        <v/>
      </c>
      <c r="C77" s="7" t="str">
        <f>IF(DataAll!D77=0,"",DataAll!D77)</f>
        <v/>
      </c>
      <c r="D77" s="7" t="str">
        <f>IF(DataAll!F77=0,"",DataAll!F77)</f>
        <v/>
      </c>
      <c r="E77" s="7" t="str">
        <f>IF(DataAll!K77=0,"",DataAll!K77)</f>
        <v/>
      </c>
      <c r="F77" s="7" t="str">
        <f>IF(DataAll!L77=0,"",DataAll!L77)</f>
        <v/>
      </c>
      <c r="G77" s="7" t="str">
        <f>IF(DataAll!M77=0,"",DataAll!M77)</f>
        <v/>
      </c>
      <c r="H77" s="7" t="str">
        <f>IF(DataAll!N77=0,"",DataAll!N77)</f>
        <v/>
      </c>
      <c r="I77" s="7" t="e">
        <f ca="1">GrafikaHrany(E77,F77,G77,H77,DataAll!O77)</f>
        <v>#NAME?</v>
      </c>
      <c r="J77" s="7" t="str">
        <f>IF(ISTEXT(DataAll!P77),DataAll!P77,"")</f>
        <v/>
      </c>
      <c r="K77" s="7" t="str">
        <f>IF(AND(OR(ISTEXT(DataAll!Q77),DataAll!Q77&lt;&gt;0),A77&lt;&gt;""),DataAll!Q77,"")</f>
        <v/>
      </c>
    </row>
    <row r="78" spans="1:11" x14ac:dyDescent="0.2">
      <c r="A78" s="7" t="str">
        <f>IF(ISTEXT(DataAll!A78),RemoveAccent(DataAll!A78),"")</f>
        <v/>
      </c>
      <c r="B78" s="7" t="str">
        <f>IF(DataAll!B78=0,"",DataAll!B78)</f>
        <v/>
      </c>
      <c r="C78" s="7" t="str">
        <f>IF(DataAll!D78=0,"",DataAll!D78)</f>
        <v/>
      </c>
      <c r="D78" s="7" t="str">
        <f>IF(DataAll!F78=0,"",DataAll!F78)</f>
        <v/>
      </c>
      <c r="E78" s="7" t="str">
        <f>IF(DataAll!K78=0,"",DataAll!K78)</f>
        <v/>
      </c>
      <c r="F78" s="7" t="str">
        <f>IF(DataAll!L78=0,"",DataAll!L78)</f>
        <v/>
      </c>
      <c r="G78" s="7" t="str">
        <f>IF(DataAll!M78=0,"",DataAll!M78)</f>
        <v/>
      </c>
      <c r="H78" s="7" t="str">
        <f>IF(DataAll!N78=0,"",DataAll!N78)</f>
        <v/>
      </c>
      <c r="I78" s="7" t="e">
        <f ca="1">GrafikaHrany(E78,F78,G78,H78,DataAll!O78)</f>
        <v>#NAME?</v>
      </c>
      <c r="J78" s="7" t="str">
        <f>IF(ISTEXT(DataAll!P78),DataAll!P78,"")</f>
        <v/>
      </c>
      <c r="K78" s="7" t="str">
        <f>IF(AND(OR(ISTEXT(DataAll!Q78),DataAll!Q78&lt;&gt;0),A78&lt;&gt;""),DataAll!Q78,"")</f>
        <v/>
      </c>
    </row>
    <row r="79" spans="1:11" x14ac:dyDescent="0.2">
      <c r="A79" s="7" t="str">
        <f>IF(ISTEXT(DataAll!A79),RemoveAccent(DataAll!A79),"")</f>
        <v/>
      </c>
      <c r="B79" s="7" t="str">
        <f>IF(DataAll!B79=0,"",DataAll!B79)</f>
        <v/>
      </c>
      <c r="C79" s="7" t="str">
        <f>IF(DataAll!D79=0,"",DataAll!D79)</f>
        <v/>
      </c>
      <c r="D79" s="7" t="str">
        <f>IF(DataAll!F79=0,"",DataAll!F79)</f>
        <v/>
      </c>
      <c r="E79" s="7" t="str">
        <f>IF(DataAll!K79=0,"",DataAll!K79)</f>
        <v/>
      </c>
      <c r="F79" s="7" t="str">
        <f>IF(DataAll!L79=0,"",DataAll!L79)</f>
        <v/>
      </c>
      <c r="G79" s="7" t="str">
        <f>IF(DataAll!M79=0,"",DataAll!M79)</f>
        <v/>
      </c>
      <c r="H79" s="7" t="str">
        <f>IF(DataAll!N79=0,"",DataAll!N79)</f>
        <v/>
      </c>
      <c r="I79" s="7" t="e">
        <f ca="1">GrafikaHrany(E79,F79,G79,H79,DataAll!O79)</f>
        <v>#NAME?</v>
      </c>
      <c r="J79" s="7" t="str">
        <f>IF(ISTEXT(DataAll!P79),DataAll!P79,"")</f>
        <v/>
      </c>
      <c r="K79" s="7" t="str">
        <f>IF(AND(OR(ISTEXT(DataAll!Q79),DataAll!Q79&lt;&gt;0),A79&lt;&gt;""),DataAll!Q79,"")</f>
        <v/>
      </c>
    </row>
    <row r="80" spans="1:11" x14ac:dyDescent="0.2">
      <c r="A80" s="7" t="str">
        <f>IF(ISTEXT(DataAll!A80),RemoveAccent(DataAll!A80),"")</f>
        <v/>
      </c>
      <c r="B80" s="7" t="str">
        <f>IF(DataAll!B80=0,"",DataAll!B80)</f>
        <v/>
      </c>
      <c r="C80" s="7" t="str">
        <f>IF(DataAll!D80=0,"",DataAll!D80)</f>
        <v/>
      </c>
      <c r="D80" s="7" t="str">
        <f>IF(DataAll!F80=0,"",DataAll!F80)</f>
        <v/>
      </c>
      <c r="E80" s="7" t="str">
        <f>IF(DataAll!K80=0,"",DataAll!K80)</f>
        <v/>
      </c>
      <c r="F80" s="7" t="str">
        <f>IF(DataAll!L80=0,"",DataAll!L80)</f>
        <v/>
      </c>
      <c r="G80" s="7" t="str">
        <f>IF(DataAll!M80=0,"",DataAll!M80)</f>
        <v/>
      </c>
      <c r="H80" s="7" t="str">
        <f>IF(DataAll!N80=0,"",DataAll!N80)</f>
        <v/>
      </c>
      <c r="I80" s="7" t="e">
        <f ca="1">GrafikaHrany(E80,F80,G80,H80,DataAll!O80)</f>
        <v>#NAME?</v>
      </c>
      <c r="J80" s="7" t="str">
        <f>IF(ISTEXT(DataAll!P80),DataAll!P80,"")</f>
        <v/>
      </c>
      <c r="K80" s="7" t="str">
        <f>IF(AND(OR(ISTEXT(DataAll!Q80),DataAll!Q80&lt;&gt;0),A80&lt;&gt;""),DataAll!Q80,"")</f>
        <v/>
      </c>
    </row>
    <row r="81" spans="1:11" x14ac:dyDescent="0.2">
      <c r="A81" s="7" t="str">
        <f>IF(ISTEXT(DataAll!A81),RemoveAccent(DataAll!A81),"")</f>
        <v/>
      </c>
      <c r="B81" s="7" t="str">
        <f>IF(DataAll!B81=0,"",DataAll!B81)</f>
        <v/>
      </c>
      <c r="C81" s="7" t="str">
        <f>IF(DataAll!D81=0,"",DataAll!D81)</f>
        <v/>
      </c>
      <c r="D81" s="7" t="str">
        <f>IF(DataAll!F81=0,"",DataAll!F81)</f>
        <v/>
      </c>
      <c r="E81" s="7" t="str">
        <f>IF(DataAll!K81=0,"",DataAll!K81)</f>
        <v/>
      </c>
      <c r="F81" s="7" t="str">
        <f>IF(DataAll!L81=0,"",DataAll!L81)</f>
        <v/>
      </c>
      <c r="G81" s="7" t="str">
        <f>IF(DataAll!M81=0,"",DataAll!M81)</f>
        <v/>
      </c>
      <c r="H81" s="7" t="str">
        <f>IF(DataAll!N81=0,"",DataAll!N81)</f>
        <v/>
      </c>
      <c r="I81" s="7" t="e">
        <f ca="1">GrafikaHrany(E81,F81,G81,H81,DataAll!O81)</f>
        <v>#NAME?</v>
      </c>
      <c r="J81" s="7" t="str">
        <f>IF(ISTEXT(DataAll!P81),DataAll!P81,"")</f>
        <v/>
      </c>
      <c r="K81" s="7" t="str">
        <f>IF(AND(OR(ISTEXT(DataAll!Q81),DataAll!Q81&lt;&gt;0),A81&lt;&gt;""),DataAll!Q81,"")</f>
        <v/>
      </c>
    </row>
    <row r="82" spans="1:11" x14ac:dyDescent="0.2">
      <c r="A82" s="7" t="str">
        <f>IF(ISTEXT(DataAll!A82),RemoveAccent(DataAll!A82),"")</f>
        <v/>
      </c>
      <c r="B82" s="7" t="str">
        <f>IF(DataAll!B82=0,"",DataAll!B82)</f>
        <v/>
      </c>
      <c r="C82" s="7" t="str">
        <f>IF(DataAll!D82=0,"",DataAll!D82)</f>
        <v/>
      </c>
      <c r="D82" s="7" t="str">
        <f>IF(DataAll!F82=0,"",DataAll!F82)</f>
        <v/>
      </c>
      <c r="E82" s="7" t="str">
        <f>IF(DataAll!K82=0,"",DataAll!K82)</f>
        <v/>
      </c>
      <c r="F82" s="7" t="str">
        <f>IF(DataAll!L82=0,"",DataAll!L82)</f>
        <v/>
      </c>
      <c r="G82" s="7" t="str">
        <f>IF(DataAll!M82=0,"",DataAll!M82)</f>
        <v/>
      </c>
      <c r="H82" s="7" t="str">
        <f>IF(DataAll!N82=0,"",DataAll!N82)</f>
        <v/>
      </c>
      <c r="I82" s="7" t="e">
        <f ca="1">GrafikaHrany(E82,F82,G82,H82,DataAll!O82)</f>
        <v>#NAME?</v>
      </c>
      <c r="J82" s="7" t="str">
        <f>IF(ISTEXT(DataAll!P82),DataAll!P82,"")</f>
        <v/>
      </c>
      <c r="K82" s="7" t="str">
        <f>IF(AND(OR(ISTEXT(DataAll!Q82),DataAll!Q82&lt;&gt;0),A82&lt;&gt;""),DataAll!Q82,"")</f>
        <v/>
      </c>
    </row>
    <row r="83" spans="1:11" x14ac:dyDescent="0.2">
      <c r="A83" s="7" t="str">
        <f>IF(ISTEXT(DataAll!A83),RemoveAccent(DataAll!A83),"")</f>
        <v/>
      </c>
      <c r="B83" s="7" t="str">
        <f>IF(DataAll!B83=0,"",DataAll!B83)</f>
        <v/>
      </c>
      <c r="C83" s="7" t="str">
        <f>IF(DataAll!D83=0,"",DataAll!D83)</f>
        <v/>
      </c>
      <c r="D83" s="7" t="str">
        <f>IF(DataAll!F83=0,"",DataAll!F83)</f>
        <v/>
      </c>
      <c r="E83" s="7" t="str">
        <f>IF(DataAll!K83=0,"",DataAll!K83)</f>
        <v/>
      </c>
      <c r="F83" s="7" t="str">
        <f>IF(DataAll!L83=0,"",DataAll!L83)</f>
        <v/>
      </c>
      <c r="G83" s="7" t="str">
        <f>IF(DataAll!M83=0,"",DataAll!M83)</f>
        <v/>
      </c>
      <c r="H83" s="7" t="str">
        <f>IF(DataAll!N83=0,"",DataAll!N83)</f>
        <v/>
      </c>
      <c r="I83" s="7" t="e">
        <f ca="1">GrafikaHrany(E83,F83,G83,H83,DataAll!O83)</f>
        <v>#NAME?</v>
      </c>
      <c r="J83" s="7" t="str">
        <f>IF(ISTEXT(DataAll!P83),DataAll!P83,"")</f>
        <v/>
      </c>
      <c r="K83" s="7" t="str">
        <f>IF(AND(OR(ISTEXT(DataAll!Q83),DataAll!Q83&lt;&gt;0),A83&lt;&gt;""),DataAll!Q83,"")</f>
        <v/>
      </c>
    </row>
    <row r="84" spans="1:11" x14ac:dyDescent="0.2">
      <c r="A84" s="7" t="str">
        <f>IF(ISTEXT(DataAll!A84),RemoveAccent(DataAll!A84),"")</f>
        <v/>
      </c>
      <c r="B84" s="7" t="str">
        <f>IF(DataAll!B84=0,"",DataAll!B84)</f>
        <v/>
      </c>
      <c r="C84" s="7" t="str">
        <f>IF(DataAll!D84=0,"",DataAll!D84)</f>
        <v/>
      </c>
      <c r="D84" s="7" t="str">
        <f>IF(DataAll!F84=0,"",DataAll!F84)</f>
        <v/>
      </c>
      <c r="E84" s="7" t="str">
        <f>IF(DataAll!K84=0,"",DataAll!K84)</f>
        <v/>
      </c>
      <c r="F84" s="7" t="str">
        <f>IF(DataAll!L84=0,"",DataAll!L84)</f>
        <v/>
      </c>
      <c r="G84" s="7" t="str">
        <f>IF(DataAll!M84=0,"",DataAll!M84)</f>
        <v/>
      </c>
      <c r="H84" s="7" t="str">
        <f>IF(DataAll!N84=0,"",DataAll!N84)</f>
        <v/>
      </c>
      <c r="I84" s="7" t="e">
        <f ca="1">GrafikaHrany(E84,F84,G84,H84,DataAll!O84)</f>
        <v>#NAME?</v>
      </c>
      <c r="J84" s="7" t="str">
        <f>IF(ISTEXT(DataAll!P84),DataAll!P84,"")</f>
        <v/>
      </c>
      <c r="K84" s="7" t="str">
        <f>IF(AND(OR(ISTEXT(DataAll!Q84),DataAll!Q84&lt;&gt;0),A84&lt;&gt;""),DataAll!Q84,"")</f>
        <v/>
      </c>
    </row>
    <row r="85" spans="1:11" x14ac:dyDescent="0.2">
      <c r="A85" s="7" t="str">
        <f>IF(ISTEXT(DataAll!A85),RemoveAccent(DataAll!A85),"")</f>
        <v/>
      </c>
      <c r="B85" s="7" t="str">
        <f>IF(DataAll!B85=0,"",DataAll!B85)</f>
        <v/>
      </c>
      <c r="C85" s="7" t="str">
        <f>IF(DataAll!D85=0,"",DataAll!D85)</f>
        <v/>
      </c>
      <c r="D85" s="7" t="str">
        <f>IF(DataAll!F85=0,"",DataAll!F85)</f>
        <v/>
      </c>
      <c r="E85" s="7" t="str">
        <f>IF(DataAll!K85=0,"",DataAll!K85)</f>
        <v/>
      </c>
      <c r="F85" s="7" t="str">
        <f>IF(DataAll!L85=0,"",DataAll!L85)</f>
        <v/>
      </c>
      <c r="G85" s="7" t="str">
        <f>IF(DataAll!M85=0,"",DataAll!M85)</f>
        <v/>
      </c>
      <c r="H85" s="7" t="str">
        <f>IF(DataAll!N85=0,"",DataAll!N85)</f>
        <v/>
      </c>
      <c r="I85" s="7" t="e">
        <f ca="1">GrafikaHrany(E85,F85,G85,H85,DataAll!O85)</f>
        <v>#NAME?</v>
      </c>
      <c r="J85" s="7" t="str">
        <f>IF(ISTEXT(DataAll!P85),DataAll!P85,"")</f>
        <v/>
      </c>
      <c r="K85" s="7" t="str">
        <f>IF(AND(OR(ISTEXT(DataAll!Q85),DataAll!Q85&lt;&gt;0),A85&lt;&gt;""),DataAll!Q85,"")</f>
        <v/>
      </c>
    </row>
    <row r="86" spans="1:11" x14ac:dyDescent="0.2">
      <c r="A86" s="7" t="str">
        <f>IF(ISTEXT(DataAll!A86),RemoveAccent(DataAll!A86),"")</f>
        <v/>
      </c>
      <c r="B86" s="7" t="str">
        <f>IF(DataAll!B86=0,"",DataAll!B86)</f>
        <v/>
      </c>
      <c r="C86" s="7" t="str">
        <f>IF(DataAll!D86=0,"",DataAll!D86)</f>
        <v/>
      </c>
      <c r="D86" s="7" t="str">
        <f>IF(DataAll!F86=0,"",DataAll!F86)</f>
        <v/>
      </c>
      <c r="E86" s="7" t="str">
        <f>IF(DataAll!K86=0,"",DataAll!K86)</f>
        <v/>
      </c>
      <c r="F86" s="7" t="str">
        <f>IF(DataAll!L86=0,"",DataAll!L86)</f>
        <v/>
      </c>
      <c r="G86" s="7" t="str">
        <f>IF(DataAll!M86=0,"",DataAll!M86)</f>
        <v/>
      </c>
      <c r="H86" s="7" t="str">
        <f>IF(DataAll!N86=0,"",DataAll!N86)</f>
        <v/>
      </c>
      <c r="I86" s="7" t="e">
        <f ca="1">GrafikaHrany(E86,F86,G86,H86,DataAll!O86)</f>
        <v>#NAME?</v>
      </c>
      <c r="J86" s="7" t="str">
        <f>IF(ISTEXT(DataAll!P86),DataAll!P86,"")</f>
        <v/>
      </c>
      <c r="K86" s="7" t="str">
        <f>IF(AND(OR(ISTEXT(DataAll!Q86),DataAll!Q86&lt;&gt;0),A86&lt;&gt;""),DataAll!Q86,"")</f>
        <v/>
      </c>
    </row>
    <row r="87" spans="1:11" x14ac:dyDescent="0.2">
      <c r="A87" s="7" t="str">
        <f>IF(ISTEXT(DataAll!A87),RemoveAccent(DataAll!A87),"")</f>
        <v/>
      </c>
      <c r="B87" s="7" t="str">
        <f>IF(DataAll!B87=0,"",DataAll!B87)</f>
        <v/>
      </c>
      <c r="C87" s="7" t="str">
        <f>IF(DataAll!D87=0,"",DataAll!D87)</f>
        <v/>
      </c>
      <c r="D87" s="7" t="str">
        <f>IF(DataAll!F87=0,"",DataAll!F87)</f>
        <v/>
      </c>
      <c r="E87" s="7" t="str">
        <f>IF(DataAll!K87=0,"",DataAll!K87)</f>
        <v/>
      </c>
      <c r="F87" s="7" t="str">
        <f>IF(DataAll!L87=0,"",DataAll!L87)</f>
        <v/>
      </c>
      <c r="G87" s="7" t="str">
        <f>IF(DataAll!M87=0,"",DataAll!M87)</f>
        <v/>
      </c>
      <c r="H87" s="7" t="str">
        <f>IF(DataAll!N87=0,"",DataAll!N87)</f>
        <v/>
      </c>
      <c r="I87" s="7" t="e">
        <f ca="1">GrafikaHrany(E87,F87,G87,H87,DataAll!O87)</f>
        <v>#NAME?</v>
      </c>
      <c r="J87" s="7" t="str">
        <f>IF(ISTEXT(DataAll!P87),DataAll!P87,"")</f>
        <v/>
      </c>
      <c r="K87" s="7" t="str">
        <f>IF(AND(OR(ISTEXT(DataAll!Q87),DataAll!Q87&lt;&gt;0),A87&lt;&gt;""),DataAll!Q87,"")</f>
        <v/>
      </c>
    </row>
    <row r="88" spans="1:11" x14ac:dyDescent="0.2">
      <c r="A88" s="7" t="str">
        <f>IF(ISTEXT(DataAll!A88),RemoveAccent(DataAll!A88),"")</f>
        <v/>
      </c>
      <c r="B88" s="7" t="str">
        <f>IF(DataAll!B88=0,"",DataAll!B88)</f>
        <v/>
      </c>
      <c r="C88" s="7" t="str">
        <f>IF(DataAll!D88=0,"",DataAll!D88)</f>
        <v/>
      </c>
      <c r="D88" s="7" t="str">
        <f>IF(DataAll!F88=0,"",DataAll!F88)</f>
        <v/>
      </c>
      <c r="E88" s="7" t="str">
        <f>IF(DataAll!K88=0,"",DataAll!K88)</f>
        <v/>
      </c>
      <c r="F88" s="7" t="str">
        <f>IF(DataAll!L88=0,"",DataAll!L88)</f>
        <v/>
      </c>
      <c r="G88" s="7" t="str">
        <f>IF(DataAll!M88=0,"",DataAll!M88)</f>
        <v/>
      </c>
      <c r="H88" s="7" t="str">
        <f>IF(DataAll!N88=0,"",DataAll!N88)</f>
        <v/>
      </c>
      <c r="I88" s="7" t="e">
        <f ca="1">GrafikaHrany(E88,F88,G88,H88,DataAll!O88)</f>
        <v>#NAME?</v>
      </c>
      <c r="J88" s="7" t="str">
        <f>IF(ISTEXT(DataAll!P88),DataAll!P88,"")</f>
        <v/>
      </c>
      <c r="K88" s="7" t="str">
        <f>IF(AND(OR(ISTEXT(DataAll!Q88),DataAll!Q88&lt;&gt;0),A88&lt;&gt;""),DataAll!Q88,"")</f>
        <v/>
      </c>
    </row>
    <row r="89" spans="1:11" x14ac:dyDescent="0.2">
      <c r="A89" s="7" t="str">
        <f>IF(ISTEXT(DataAll!A89),RemoveAccent(DataAll!A89),"")</f>
        <v/>
      </c>
      <c r="B89" s="7" t="str">
        <f>IF(DataAll!B89=0,"",DataAll!B89)</f>
        <v/>
      </c>
      <c r="C89" s="7" t="str">
        <f>IF(DataAll!D89=0,"",DataAll!D89)</f>
        <v/>
      </c>
      <c r="D89" s="7" t="str">
        <f>IF(DataAll!F89=0,"",DataAll!F89)</f>
        <v/>
      </c>
      <c r="E89" s="7" t="str">
        <f>IF(DataAll!K89=0,"",DataAll!K89)</f>
        <v/>
      </c>
      <c r="F89" s="7" t="str">
        <f>IF(DataAll!L89=0,"",DataAll!L89)</f>
        <v/>
      </c>
      <c r="G89" s="7" t="str">
        <f>IF(DataAll!M89=0,"",DataAll!M89)</f>
        <v/>
      </c>
      <c r="H89" s="7" t="str">
        <f>IF(DataAll!N89=0,"",DataAll!N89)</f>
        <v/>
      </c>
      <c r="I89" s="7" t="e">
        <f ca="1">GrafikaHrany(E89,F89,G89,H89,DataAll!O89)</f>
        <v>#NAME?</v>
      </c>
      <c r="J89" s="7" t="str">
        <f>IF(ISTEXT(DataAll!P89),DataAll!P89,"")</f>
        <v/>
      </c>
      <c r="K89" s="7" t="str">
        <f>IF(AND(OR(ISTEXT(DataAll!Q89),DataAll!Q89&lt;&gt;0),A89&lt;&gt;""),DataAll!Q89,"")</f>
        <v/>
      </c>
    </row>
    <row r="90" spans="1:11" x14ac:dyDescent="0.2">
      <c r="A90" s="7" t="str">
        <f>IF(ISTEXT(DataAll!A90),RemoveAccent(DataAll!A90),"")</f>
        <v/>
      </c>
      <c r="B90" s="7" t="str">
        <f>IF(DataAll!B90=0,"",DataAll!B90)</f>
        <v/>
      </c>
      <c r="C90" s="7" t="str">
        <f>IF(DataAll!D90=0,"",DataAll!D90)</f>
        <v/>
      </c>
      <c r="D90" s="7" t="str">
        <f>IF(DataAll!F90=0,"",DataAll!F90)</f>
        <v/>
      </c>
      <c r="E90" s="7" t="str">
        <f>IF(DataAll!K90=0,"",DataAll!K90)</f>
        <v/>
      </c>
      <c r="F90" s="7" t="str">
        <f>IF(DataAll!L90=0,"",DataAll!L90)</f>
        <v/>
      </c>
      <c r="G90" s="7" t="str">
        <f>IF(DataAll!M90=0,"",DataAll!M90)</f>
        <v/>
      </c>
      <c r="H90" s="7" t="str">
        <f>IF(DataAll!N90=0,"",DataAll!N90)</f>
        <v/>
      </c>
      <c r="I90" s="7" t="e">
        <f ca="1">GrafikaHrany(E90,F90,G90,H90,DataAll!O90)</f>
        <v>#NAME?</v>
      </c>
      <c r="J90" s="7" t="str">
        <f>IF(ISTEXT(DataAll!P90),DataAll!P90,"")</f>
        <v/>
      </c>
      <c r="K90" s="7" t="str">
        <f>IF(AND(OR(ISTEXT(DataAll!Q90),DataAll!Q90&lt;&gt;0),A90&lt;&gt;""),DataAll!Q90,"")</f>
        <v/>
      </c>
    </row>
    <row r="91" spans="1:11" x14ac:dyDescent="0.2">
      <c r="A91" s="7" t="str">
        <f>IF(ISTEXT(DataAll!A91),RemoveAccent(DataAll!A91),"")</f>
        <v/>
      </c>
      <c r="B91" s="7" t="str">
        <f>IF(DataAll!B91=0,"",DataAll!B91)</f>
        <v/>
      </c>
      <c r="C91" s="7" t="str">
        <f>IF(DataAll!D91=0,"",DataAll!D91)</f>
        <v/>
      </c>
      <c r="D91" s="7" t="str">
        <f>IF(DataAll!F91=0,"",DataAll!F91)</f>
        <v/>
      </c>
      <c r="E91" s="7" t="str">
        <f>IF(DataAll!K91=0,"",DataAll!K91)</f>
        <v/>
      </c>
      <c r="F91" s="7" t="str">
        <f>IF(DataAll!L91=0,"",DataAll!L91)</f>
        <v/>
      </c>
      <c r="G91" s="7" t="str">
        <f>IF(DataAll!M91=0,"",DataAll!M91)</f>
        <v/>
      </c>
      <c r="H91" s="7" t="str">
        <f>IF(DataAll!N91=0,"",DataAll!N91)</f>
        <v/>
      </c>
      <c r="I91" s="7" t="e">
        <f ca="1">GrafikaHrany(E91,F91,G91,H91,DataAll!O91)</f>
        <v>#NAME?</v>
      </c>
      <c r="J91" s="7" t="str">
        <f>IF(ISTEXT(DataAll!P91),DataAll!P91,"")</f>
        <v/>
      </c>
      <c r="K91" s="7" t="str">
        <f>IF(AND(OR(ISTEXT(DataAll!Q91),DataAll!Q91&lt;&gt;0),A91&lt;&gt;""),DataAll!Q91,"")</f>
        <v/>
      </c>
    </row>
    <row r="92" spans="1:11" x14ac:dyDescent="0.2">
      <c r="A92" s="7" t="str">
        <f>IF(ISTEXT(DataAll!A92),RemoveAccent(DataAll!A92),"")</f>
        <v/>
      </c>
      <c r="B92" s="7" t="str">
        <f>IF(DataAll!B92=0,"",DataAll!B92)</f>
        <v/>
      </c>
      <c r="C92" s="7" t="str">
        <f>IF(DataAll!D92=0,"",DataAll!D92)</f>
        <v/>
      </c>
      <c r="D92" s="7" t="str">
        <f>IF(DataAll!F92=0,"",DataAll!F92)</f>
        <v/>
      </c>
      <c r="E92" s="7" t="str">
        <f>IF(DataAll!K92=0,"",DataAll!K92)</f>
        <v/>
      </c>
      <c r="F92" s="7" t="str">
        <f>IF(DataAll!L92=0,"",DataAll!L92)</f>
        <v/>
      </c>
      <c r="G92" s="7" t="str">
        <f>IF(DataAll!M92=0,"",DataAll!M92)</f>
        <v/>
      </c>
      <c r="H92" s="7" t="str">
        <f>IF(DataAll!N92=0,"",DataAll!N92)</f>
        <v/>
      </c>
      <c r="I92" s="7" t="e">
        <f ca="1">GrafikaHrany(E92,F92,G92,H92,DataAll!O92)</f>
        <v>#NAME?</v>
      </c>
      <c r="J92" s="7" t="str">
        <f>IF(ISTEXT(DataAll!P92),DataAll!P92,"")</f>
        <v/>
      </c>
      <c r="K92" s="7" t="str">
        <f>IF(AND(OR(ISTEXT(DataAll!Q92),DataAll!Q92&lt;&gt;0),A92&lt;&gt;""),DataAll!Q92,"")</f>
        <v/>
      </c>
    </row>
    <row r="93" spans="1:11" x14ac:dyDescent="0.2">
      <c r="A93" s="7" t="str">
        <f>IF(ISTEXT(DataAll!A93),RemoveAccent(DataAll!A93),"")</f>
        <v/>
      </c>
      <c r="B93" s="7" t="str">
        <f>IF(DataAll!B93=0,"",DataAll!B93)</f>
        <v/>
      </c>
      <c r="C93" s="7" t="str">
        <f>IF(DataAll!D93=0,"",DataAll!D93)</f>
        <v/>
      </c>
      <c r="D93" s="7" t="str">
        <f>IF(DataAll!F93=0,"",DataAll!F93)</f>
        <v/>
      </c>
      <c r="E93" s="7" t="str">
        <f>IF(DataAll!K93=0,"",DataAll!K93)</f>
        <v/>
      </c>
      <c r="F93" s="7" t="str">
        <f>IF(DataAll!L93=0,"",DataAll!L93)</f>
        <v/>
      </c>
      <c r="G93" s="7" t="str">
        <f>IF(DataAll!M93=0,"",DataAll!M93)</f>
        <v/>
      </c>
      <c r="H93" s="7" t="str">
        <f>IF(DataAll!N93=0,"",DataAll!N93)</f>
        <v/>
      </c>
      <c r="I93" s="7" t="e">
        <f ca="1">GrafikaHrany(E93,F93,G93,H93,DataAll!O93)</f>
        <v>#NAME?</v>
      </c>
      <c r="J93" s="7" t="str">
        <f>IF(ISTEXT(DataAll!P93),DataAll!P93,"")</f>
        <v/>
      </c>
      <c r="K93" s="7" t="str">
        <f>IF(AND(OR(ISTEXT(DataAll!Q93),DataAll!Q93&lt;&gt;0),A93&lt;&gt;""),DataAll!Q93,"")</f>
        <v/>
      </c>
    </row>
    <row r="94" spans="1:11" x14ac:dyDescent="0.2">
      <c r="A94" s="7" t="str">
        <f>IF(ISTEXT(DataAll!A94),RemoveAccent(DataAll!A94),"")</f>
        <v/>
      </c>
      <c r="B94" s="7" t="str">
        <f>IF(DataAll!B94=0,"",DataAll!B94)</f>
        <v/>
      </c>
      <c r="C94" s="7" t="str">
        <f>IF(DataAll!D94=0,"",DataAll!D94)</f>
        <v/>
      </c>
      <c r="D94" s="7" t="str">
        <f>IF(DataAll!F94=0,"",DataAll!F94)</f>
        <v/>
      </c>
      <c r="E94" s="7" t="str">
        <f>IF(DataAll!K94=0,"",DataAll!K94)</f>
        <v/>
      </c>
      <c r="F94" s="7" t="str">
        <f>IF(DataAll!L94=0,"",DataAll!L94)</f>
        <v/>
      </c>
      <c r="G94" s="7" t="str">
        <f>IF(DataAll!M94=0,"",DataAll!M94)</f>
        <v/>
      </c>
      <c r="H94" s="7" t="str">
        <f>IF(DataAll!N94=0,"",DataAll!N94)</f>
        <v/>
      </c>
      <c r="I94" s="7" t="e">
        <f ca="1">GrafikaHrany(E94,F94,G94,H94,DataAll!O94)</f>
        <v>#NAME?</v>
      </c>
      <c r="J94" s="7" t="str">
        <f>IF(ISTEXT(DataAll!P94),DataAll!P94,"")</f>
        <v/>
      </c>
      <c r="K94" s="7" t="str">
        <f>IF(AND(OR(ISTEXT(DataAll!Q94),DataAll!Q94&lt;&gt;0),A94&lt;&gt;""),DataAll!Q94,"")</f>
        <v/>
      </c>
    </row>
    <row r="95" spans="1:11" x14ac:dyDescent="0.2">
      <c r="A95" s="7" t="str">
        <f>IF(ISTEXT(DataAll!A95),RemoveAccent(DataAll!A95),"")</f>
        <v/>
      </c>
      <c r="B95" s="7" t="str">
        <f>IF(DataAll!B95=0,"",DataAll!B95)</f>
        <v/>
      </c>
      <c r="C95" s="7" t="str">
        <f>IF(DataAll!D95=0,"",DataAll!D95)</f>
        <v/>
      </c>
      <c r="D95" s="7" t="str">
        <f>IF(DataAll!F95=0,"",DataAll!F95)</f>
        <v/>
      </c>
      <c r="E95" s="7" t="str">
        <f>IF(DataAll!K95=0,"",DataAll!K95)</f>
        <v/>
      </c>
      <c r="F95" s="7" t="str">
        <f>IF(DataAll!L95=0,"",DataAll!L95)</f>
        <v/>
      </c>
      <c r="G95" s="7" t="str">
        <f>IF(DataAll!M95=0,"",DataAll!M95)</f>
        <v/>
      </c>
      <c r="H95" s="7" t="str">
        <f>IF(DataAll!N95=0,"",DataAll!N95)</f>
        <v/>
      </c>
      <c r="I95" s="7" t="e">
        <f ca="1">GrafikaHrany(E95,F95,G95,H95,DataAll!O95)</f>
        <v>#NAME?</v>
      </c>
      <c r="J95" s="7" t="str">
        <f>IF(ISTEXT(DataAll!P95),DataAll!P95,"")</f>
        <v/>
      </c>
      <c r="K95" s="7" t="str">
        <f>IF(AND(OR(ISTEXT(DataAll!Q95),DataAll!Q95&lt;&gt;0),A95&lt;&gt;""),DataAll!Q95,"")</f>
        <v/>
      </c>
    </row>
    <row r="96" spans="1:11" x14ac:dyDescent="0.2">
      <c r="A96" s="7" t="str">
        <f>IF(ISTEXT(DataAll!A96),RemoveAccent(DataAll!A96),"")</f>
        <v/>
      </c>
      <c r="B96" s="7" t="str">
        <f>IF(DataAll!B96=0,"",DataAll!B96)</f>
        <v/>
      </c>
      <c r="C96" s="7" t="str">
        <f>IF(DataAll!D96=0,"",DataAll!D96)</f>
        <v/>
      </c>
      <c r="D96" s="7" t="str">
        <f>IF(DataAll!F96=0,"",DataAll!F96)</f>
        <v/>
      </c>
      <c r="E96" s="7" t="str">
        <f>IF(DataAll!K96=0,"",DataAll!K96)</f>
        <v/>
      </c>
      <c r="F96" s="7" t="str">
        <f>IF(DataAll!L96=0,"",DataAll!L96)</f>
        <v/>
      </c>
      <c r="G96" s="7" t="str">
        <f>IF(DataAll!M96=0,"",DataAll!M96)</f>
        <v/>
      </c>
      <c r="H96" s="7" t="str">
        <f>IF(DataAll!N96=0,"",DataAll!N96)</f>
        <v/>
      </c>
      <c r="I96" s="7" t="e">
        <f ca="1">GrafikaHrany(E96,F96,G96,H96,DataAll!O96)</f>
        <v>#NAME?</v>
      </c>
      <c r="J96" s="7" t="str">
        <f>IF(ISTEXT(DataAll!P96),DataAll!P96,"")</f>
        <v/>
      </c>
      <c r="K96" s="7" t="str">
        <f>IF(AND(OR(ISTEXT(DataAll!Q96),DataAll!Q96&lt;&gt;0),A96&lt;&gt;""),DataAll!Q96,"")</f>
        <v/>
      </c>
    </row>
    <row r="97" spans="1:11" x14ac:dyDescent="0.2">
      <c r="A97" s="7" t="str">
        <f>IF(ISTEXT(DataAll!A97),RemoveAccent(DataAll!A97),"")</f>
        <v/>
      </c>
      <c r="B97" s="7" t="str">
        <f>IF(DataAll!B97=0,"",DataAll!B97)</f>
        <v/>
      </c>
      <c r="C97" s="7" t="str">
        <f>IF(DataAll!D97=0,"",DataAll!D97)</f>
        <v/>
      </c>
      <c r="D97" s="7" t="str">
        <f>IF(DataAll!F97=0,"",DataAll!F97)</f>
        <v/>
      </c>
      <c r="E97" s="7" t="str">
        <f>IF(DataAll!K97=0,"",DataAll!K97)</f>
        <v/>
      </c>
      <c r="F97" s="7" t="str">
        <f>IF(DataAll!L97=0,"",DataAll!L97)</f>
        <v/>
      </c>
      <c r="G97" s="7" t="str">
        <f>IF(DataAll!M97=0,"",DataAll!M97)</f>
        <v/>
      </c>
      <c r="H97" s="7" t="str">
        <f>IF(DataAll!N97=0,"",DataAll!N97)</f>
        <v/>
      </c>
      <c r="I97" s="7" t="e">
        <f ca="1">GrafikaHrany(E97,F97,G97,H97,DataAll!O97)</f>
        <v>#NAME?</v>
      </c>
      <c r="J97" s="7" t="str">
        <f>IF(ISTEXT(DataAll!P97),DataAll!P97,"")</f>
        <v/>
      </c>
      <c r="K97" s="7" t="str">
        <f>IF(AND(OR(ISTEXT(DataAll!Q97),DataAll!Q97&lt;&gt;0),A97&lt;&gt;""),DataAll!Q97,"")</f>
        <v/>
      </c>
    </row>
    <row r="98" spans="1:11" x14ac:dyDescent="0.2">
      <c r="A98" s="7" t="str">
        <f>IF(ISTEXT(DataAll!A98),RemoveAccent(DataAll!A98),"")</f>
        <v/>
      </c>
      <c r="B98" s="7" t="str">
        <f>IF(DataAll!B98=0,"",DataAll!B98)</f>
        <v/>
      </c>
      <c r="C98" s="7" t="str">
        <f>IF(DataAll!D98=0,"",DataAll!D98)</f>
        <v/>
      </c>
      <c r="D98" s="7" t="str">
        <f>IF(DataAll!F98=0,"",DataAll!F98)</f>
        <v/>
      </c>
      <c r="E98" s="7" t="str">
        <f>IF(DataAll!K98=0,"",DataAll!K98)</f>
        <v/>
      </c>
      <c r="F98" s="7" t="str">
        <f>IF(DataAll!L98=0,"",DataAll!L98)</f>
        <v/>
      </c>
      <c r="G98" s="7" t="str">
        <f>IF(DataAll!M98=0,"",DataAll!M98)</f>
        <v/>
      </c>
      <c r="H98" s="7" t="str">
        <f>IF(DataAll!N98=0,"",DataAll!N98)</f>
        <v/>
      </c>
      <c r="I98" s="7" t="e">
        <f ca="1">GrafikaHrany(E98,F98,G98,H98,DataAll!O98)</f>
        <v>#NAME?</v>
      </c>
      <c r="J98" s="7" t="str">
        <f>IF(ISTEXT(DataAll!P98),DataAll!P98,"")</f>
        <v/>
      </c>
      <c r="K98" s="7" t="str">
        <f>IF(AND(OR(ISTEXT(DataAll!Q98),DataAll!Q98&lt;&gt;0),A98&lt;&gt;""),DataAll!Q98,"")</f>
        <v/>
      </c>
    </row>
    <row r="99" spans="1:11" x14ac:dyDescent="0.2">
      <c r="A99" s="7" t="str">
        <f>IF(ISTEXT(DataAll!A99),RemoveAccent(DataAll!A99),"")</f>
        <v/>
      </c>
      <c r="B99" s="7" t="str">
        <f>IF(DataAll!B99=0,"",DataAll!B99)</f>
        <v/>
      </c>
      <c r="C99" s="7" t="str">
        <f>IF(DataAll!D99=0,"",DataAll!D99)</f>
        <v/>
      </c>
      <c r="D99" s="7" t="str">
        <f>IF(DataAll!F99=0,"",DataAll!F99)</f>
        <v/>
      </c>
      <c r="E99" s="7" t="str">
        <f>IF(DataAll!K99=0,"",DataAll!K99)</f>
        <v/>
      </c>
      <c r="F99" s="7" t="str">
        <f>IF(DataAll!L99=0,"",DataAll!L99)</f>
        <v/>
      </c>
      <c r="G99" s="7" t="str">
        <f>IF(DataAll!M99=0,"",DataAll!M99)</f>
        <v/>
      </c>
      <c r="H99" s="7" t="str">
        <f>IF(DataAll!N99=0,"",DataAll!N99)</f>
        <v/>
      </c>
      <c r="I99" s="7" t="e">
        <f ca="1">GrafikaHrany(E99,F99,G99,H99,DataAll!O99)</f>
        <v>#NAME?</v>
      </c>
      <c r="J99" s="7" t="str">
        <f>IF(ISTEXT(DataAll!P99),DataAll!P99,"")</f>
        <v/>
      </c>
      <c r="K99" s="7" t="str">
        <f>IF(AND(OR(ISTEXT(DataAll!Q99),DataAll!Q99&lt;&gt;0),A99&lt;&gt;""),DataAll!Q99,"")</f>
        <v/>
      </c>
    </row>
    <row r="100" spans="1:11" x14ac:dyDescent="0.2">
      <c r="A100" s="7" t="str">
        <f>IF(ISTEXT(DataAll!A100),RemoveAccent(DataAll!A100),"")</f>
        <v/>
      </c>
      <c r="B100" s="7" t="str">
        <f>IF(DataAll!B100=0,"",DataAll!B100)</f>
        <v/>
      </c>
      <c r="C100" s="7" t="str">
        <f>IF(DataAll!D100=0,"",DataAll!D100)</f>
        <v/>
      </c>
      <c r="D100" s="7" t="str">
        <f>IF(DataAll!F100=0,"",DataAll!F100)</f>
        <v/>
      </c>
      <c r="E100" s="7" t="str">
        <f>IF(DataAll!K100=0,"",DataAll!K100)</f>
        <v/>
      </c>
      <c r="F100" s="7" t="str">
        <f>IF(DataAll!L100=0,"",DataAll!L100)</f>
        <v/>
      </c>
      <c r="G100" s="7" t="str">
        <f>IF(DataAll!M100=0,"",DataAll!M100)</f>
        <v/>
      </c>
      <c r="H100" s="7" t="str">
        <f>IF(DataAll!N100=0,"",DataAll!N100)</f>
        <v/>
      </c>
      <c r="I100" s="7" t="e">
        <f ca="1">GrafikaHrany(E100,F100,G100,H100,DataAll!O100)</f>
        <v>#NAME?</v>
      </c>
      <c r="J100" s="7" t="str">
        <f>IF(ISTEXT(DataAll!P100),DataAll!P100,"")</f>
        <v/>
      </c>
      <c r="K100" s="7" t="str">
        <f>IF(AND(OR(ISTEXT(DataAll!Q100),DataAll!Q100&lt;&gt;0),A100&lt;&gt;""),DataAll!Q100,"")</f>
        <v/>
      </c>
    </row>
    <row r="101" spans="1:11" x14ac:dyDescent="0.2">
      <c r="A101" s="7" t="str">
        <f>IF(ISTEXT(DataAll!A101),RemoveAccent(DataAll!A101),"")</f>
        <v/>
      </c>
      <c r="B101" s="7" t="str">
        <f>IF(DataAll!B101=0,"",DataAll!B101)</f>
        <v/>
      </c>
      <c r="C101" s="7" t="str">
        <f>IF(DataAll!D101=0,"",DataAll!D101)</f>
        <v/>
      </c>
      <c r="D101" s="7" t="str">
        <f>IF(DataAll!F101=0,"",DataAll!F101)</f>
        <v/>
      </c>
      <c r="E101" s="7" t="str">
        <f>IF(DataAll!K101=0,"",DataAll!K101)</f>
        <v/>
      </c>
      <c r="F101" s="7" t="str">
        <f>IF(DataAll!L101=0,"",DataAll!L101)</f>
        <v/>
      </c>
      <c r="G101" s="7" t="str">
        <f>IF(DataAll!M101=0,"",DataAll!M101)</f>
        <v/>
      </c>
      <c r="H101" s="7" t="str">
        <f>IF(DataAll!N101=0,"",DataAll!N101)</f>
        <v/>
      </c>
      <c r="I101" s="7" t="e">
        <f ca="1">GrafikaHrany(E101,F101,G101,H101,DataAll!O101)</f>
        <v>#NAME?</v>
      </c>
      <c r="J101" s="7" t="str">
        <f>IF(ISTEXT(DataAll!P101),DataAll!P101,"")</f>
        <v/>
      </c>
      <c r="K101" s="7" t="str">
        <f>IF(AND(OR(ISTEXT(DataAll!Q101),DataAll!Q101&lt;&gt;0),A101&lt;&gt;""),DataAll!Q101,"")</f>
        <v/>
      </c>
    </row>
    <row r="102" spans="1:11" x14ac:dyDescent="0.2">
      <c r="A102" s="7" t="str">
        <f>IF(ISTEXT(DataAll!A102),RemoveAccent(DataAll!A102),"")</f>
        <v/>
      </c>
      <c r="B102" s="7" t="str">
        <f>IF(DataAll!B102=0,"",DataAll!B102)</f>
        <v/>
      </c>
      <c r="C102" s="7" t="str">
        <f>IF(DataAll!D102=0,"",DataAll!D102)</f>
        <v/>
      </c>
      <c r="D102" s="7" t="str">
        <f>IF(DataAll!F102=0,"",DataAll!F102)</f>
        <v/>
      </c>
      <c r="E102" s="7" t="str">
        <f>IF(DataAll!K102=0,"",DataAll!K102)</f>
        <v/>
      </c>
      <c r="F102" s="7" t="str">
        <f>IF(DataAll!L102=0,"",DataAll!L102)</f>
        <v/>
      </c>
      <c r="G102" s="7" t="str">
        <f>IF(DataAll!M102=0,"",DataAll!M102)</f>
        <v/>
      </c>
      <c r="H102" s="7" t="str">
        <f>IF(DataAll!N102=0,"",DataAll!N102)</f>
        <v/>
      </c>
      <c r="I102" s="7" t="e">
        <f ca="1">GrafikaHrany(E102,F102,G102,H102,DataAll!O102)</f>
        <v>#NAME?</v>
      </c>
      <c r="J102" s="7" t="str">
        <f>IF(ISTEXT(DataAll!P102),DataAll!P102,"")</f>
        <v/>
      </c>
      <c r="K102" s="7" t="str">
        <f>IF(AND(OR(ISTEXT(DataAll!Q102),DataAll!Q102&lt;&gt;0),A102&lt;&gt;""),DataAll!Q102,"")</f>
        <v/>
      </c>
    </row>
    <row r="103" spans="1:11" x14ac:dyDescent="0.2">
      <c r="A103" s="7" t="str">
        <f>IF(ISTEXT(DataAll!A103),RemoveAccent(DataAll!A103),"")</f>
        <v/>
      </c>
      <c r="B103" s="7" t="str">
        <f>IF(DataAll!B103=0,"",DataAll!B103)</f>
        <v/>
      </c>
      <c r="C103" s="7" t="str">
        <f>IF(DataAll!D103=0,"",DataAll!D103)</f>
        <v/>
      </c>
      <c r="D103" s="7" t="str">
        <f>IF(DataAll!F103=0,"",DataAll!F103)</f>
        <v/>
      </c>
      <c r="E103" s="7" t="str">
        <f>IF(DataAll!K103=0,"",DataAll!K103)</f>
        <v/>
      </c>
      <c r="F103" s="7" t="str">
        <f>IF(DataAll!L103=0,"",DataAll!L103)</f>
        <v/>
      </c>
      <c r="G103" s="7" t="str">
        <f>IF(DataAll!M103=0,"",DataAll!M103)</f>
        <v/>
      </c>
      <c r="H103" s="7" t="str">
        <f>IF(DataAll!N103=0,"",DataAll!N103)</f>
        <v/>
      </c>
      <c r="I103" s="7" t="e">
        <f ca="1">GrafikaHrany(E103,F103,G103,H103,DataAll!O103)</f>
        <v>#NAME?</v>
      </c>
      <c r="J103" s="7" t="str">
        <f>IF(ISTEXT(DataAll!P103),DataAll!P103,"")</f>
        <v/>
      </c>
      <c r="K103" s="7" t="str">
        <f>IF(AND(OR(ISTEXT(DataAll!Q103),DataAll!Q103&lt;&gt;0),A103&lt;&gt;""),DataAll!Q103,"")</f>
        <v/>
      </c>
    </row>
    <row r="104" spans="1:11" x14ac:dyDescent="0.2">
      <c r="A104" s="7" t="str">
        <f>IF(ISTEXT(DataAll!A104),RemoveAccent(DataAll!A104),"")</f>
        <v/>
      </c>
      <c r="B104" s="7" t="str">
        <f>IF(DataAll!B104=0,"",DataAll!B104)</f>
        <v/>
      </c>
      <c r="C104" s="7" t="str">
        <f>IF(DataAll!D104=0,"",DataAll!D104)</f>
        <v/>
      </c>
      <c r="D104" s="7" t="str">
        <f>IF(DataAll!F104=0,"",DataAll!F104)</f>
        <v/>
      </c>
      <c r="E104" s="7" t="str">
        <f>IF(DataAll!K104=0,"",DataAll!K104)</f>
        <v/>
      </c>
      <c r="F104" s="7" t="str">
        <f>IF(DataAll!L104=0,"",DataAll!L104)</f>
        <v/>
      </c>
      <c r="G104" s="7" t="str">
        <f>IF(DataAll!M104=0,"",DataAll!M104)</f>
        <v/>
      </c>
      <c r="H104" s="7" t="str">
        <f>IF(DataAll!N104=0,"",DataAll!N104)</f>
        <v/>
      </c>
      <c r="I104" s="7" t="e">
        <f ca="1">GrafikaHrany(E104,F104,G104,H104,DataAll!O104)</f>
        <v>#NAME?</v>
      </c>
      <c r="J104" s="7" t="str">
        <f>IF(ISTEXT(DataAll!P104),DataAll!P104,"")</f>
        <v/>
      </c>
      <c r="K104" s="7" t="str">
        <f>IF(AND(OR(ISTEXT(DataAll!Q104),DataAll!Q104&lt;&gt;0),A104&lt;&gt;""),DataAll!Q104,"")</f>
        <v/>
      </c>
    </row>
    <row r="105" spans="1:11" x14ac:dyDescent="0.2">
      <c r="A105" s="7" t="str">
        <f>IF(ISTEXT(DataAll!A105),RemoveAccent(DataAll!A105),"")</f>
        <v/>
      </c>
      <c r="B105" s="7" t="str">
        <f>IF(DataAll!B105=0,"",DataAll!B105)</f>
        <v/>
      </c>
      <c r="C105" s="7" t="str">
        <f>IF(DataAll!D105=0,"",DataAll!D105)</f>
        <v/>
      </c>
      <c r="D105" s="7" t="str">
        <f>IF(DataAll!F105=0,"",DataAll!F105)</f>
        <v/>
      </c>
      <c r="E105" s="7" t="str">
        <f>IF(DataAll!K105=0,"",DataAll!K105)</f>
        <v/>
      </c>
      <c r="F105" s="7" t="str">
        <f>IF(DataAll!L105=0,"",DataAll!L105)</f>
        <v/>
      </c>
      <c r="G105" s="7" t="str">
        <f>IF(DataAll!M105=0,"",DataAll!M105)</f>
        <v/>
      </c>
      <c r="H105" s="7" t="str">
        <f>IF(DataAll!N105=0,"",DataAll!N105)</f>
        <v/>
      </c>
      <c r="I105" s="7" t="e">
        <f ca="1">GrafikaHrany(E105,F105,G105,H105,DataAll!O105)</f>
        <v>#NAME?</v>
      </c>
      <c r="J105" s="7" t="str">
        <f>IF(ISTEXT(DataAll!P105),DataAll!P105,"")</f>
        <v/>
      </c>
      <c r="K105" s="7" t="str">
        <f>IF(AND(OR(ISTEXT(DataAll!Q105),DataAll!Q105&lt;&gt;0),A105&lt;&gt;""),DataAll!Q105,"")</f>
        <v/>
      </c>
    </row>
    <row r="106" spans="1:11" x14ac:dyDescent="0.2">
      <c r="A106" s="7" t="str">
        <f>IF(ISTEXT(DataAll!A106),RemoveAccent(DataAll!A106),"")</f>
        <v/>
      </c>
      <c r="B106" s="7" t="str">
        <f>IF(DataAll!B106=0,"",DataAll!B106)</f>
        <v/>
      </c>
      <c r="C106" s="7" t="str">
        <f>IF(DataAll!D106=0,"",DataAll!D106)</f>
        <v/>
      </c>
      <c r="D106" s="7" t="str">
        <f>IF(DataAll!F106=0,"",DataAll!F106)</f>
        <v/>
      </c>
      <c r="E106" s="7" t="str">
        <f>IF(DataAll!K106=0,"",DataAll!K106)</f>
        <v/>
      </c>
      <c r="F106" s="7" t="str">
        <f>IF(DataAll!L106=0,"",DataAll!L106)</f>
        <v/>
      </c>
      <c r="G106" s="7" t="str">
        <f>IF(DataAll!M106=0,"",DataAll!M106)</f>
        <v/>
      </c>
      <c r="H106" s="7" t="str">
        <f>IF(DataAll!N106=0,"",DataAll!N106)</f>
        <v/>
      </c>
      <c r="I106" s="7" t="e">
        <f ca="1">GrafikaHrany(E106,F106,G106,H106,DataAll!O106)</f>
        <v>#NAME?</v>
      </c>
      <c r="J106" s="7" t="str">
        <f>IF(ISTEXT(DataAll!P106),DataAll!P106,"")</f>
        <v/>
      </c>
      <c r="K106" s="7" t="str">
        <f>IF(AND(OR(ISTEXT(DataAll!Q106),DataAll!Q106&lt;&gt;0),A106&lt;&gt;""),DataAll!Q106,"")</f>
        <v/>
      </c>
    </row>
    <row r="107" spans="1:11" x14ac:dyDescent="0.2">
      <c r="A107" s="7" t="str">
        <f>IF(ISTEXT(DataAll!A107),RemoveAccent(DataAll!A107),"")</f>
        <v/>
      </c>
      <c r="B107" s="7" t="str">
        <f>IF(DataAll!B107=0,"",DataAll!B107)</f>
        <v/>
      </c>
      <c r="C107" s="7" t="str">
        <f>IF(DataAll!D107=0,"",DataAll!D107)</f>
        <v/>
      </c>
      <c r="D107" s="7" t="str">
        <f>IF(DataAll!F107=0,"",DataAll!F107)</f>
        <v/>
      </c>
      <c r="E107" s="7" t="str">
        <f>IF(DataAll!K107=0,"",DataAll!K107)</f>
        <v/>
      </c>
      <c r="F107" s="7" t="str">
        <f>IF(DataAll!L107=0,"",DataAll!L107)</f>
        <v/>
      </c>
      <c r="G107" s="7" t="str">
        <f>IF(DataAll!M107=0,"",DataAll!M107)</f>
        <v/>
      </c>
      <c r="H107" s="7" t="str">
        <f>IF(DataAll!N107=0,"",DataAll!N107)</f>
        <v/>
      </c>
      <c r="I107" s="7" t="e">
        <f ca="1">GrafikaHrany(E107,F107,G107,H107,DataAll!O107)</f>
        <v>#NAME?</v>
      </c>
      <c r="J107" s="7" t="str">
        <f>IF(ISTEXT(DataAll!P107),DataAll!P107,"")</f>
        <v/>
      </c>
      <c r="K107" s="7" t="str">
        <f>IF(AND(OR(ISTEXT(DataAll!Q107),DataAll!Q107&lt;&gt;0),A107&lt;&gt;""),DataAll!Q107,"")</f>
        <v/>
      </c>
    </row>
    <row r="108" spans="1:11" x14ac:dyDescent="0.2">
      <c r="A108" s="7" t="str">
        <f>IF(ISTEXT(DataAll!A108),RemoveAccent(DataAll!A108),"")</f>
        <v/>
      </c>
      <c r="B108" s="7" t="str">
        <f>IF(DataAll!B108=0,"",DataAll!B108)</f>
        <v/>
      </c>
      <c r="C108" s="7" t="str">
        <f>IF(DataAll!D108=0,"",DataAll!D108)</f>
        <v/>
      </c>
      <c r="D108" s="7" t="str">
        <f>IF(DataAll!F108=0,"",DataAll!F108)</f>
        <v/>
      </c>
      <c r="E108" s="7" t="str">
        <f>IF(DataAll!K108=0,"",DataAll!K108)</f>
        <v/>
      </c>
      <c r="F108" s="7" t="str">
        <f>IF(DataAll!L108=0,"",DataAll!L108)</f>
        <v/>
      </c>
      <c r="G108" s="7" t="str">
        <f>IF(DataAll!M108=0,"",DataAll!M108)</f>
        <v/>
      </c>
      <c r="H108" s="7" t="str">
        <f>IF(DataAll!N108=0,"",DataAll!N108)</f>
        <v/>
      </c>
      <c r="I108" s="7" t="e">
        <f ca="1">GrafikaHrany(E108,F108,G108,H108,DataAll!O108)</f>
        <v>#NAME?</v>
      </c>
      <c r="J108" s="7" t="str">
        <f>IF(ISTEXT(DataAll!P108),DataAll!P108,"")</f>
        <v/>
      </c>
      <c r="K108" s="7" t="str">
        <f>IF(AND(OR(ISTEXT(DataAll!Q108),DataAll!Q108&lt;&gt;0),A108&lt;&gt;""),DataAll!Q108,"")</f>
        <v/>
      </c>
    </row>
    <row r="109" spans="1:11" x14ac:dyDescent="0.2">
      <c r="A109" s="7" t="str">
        <f>IF(ISTEXT(DataAll!A109),RemoveAccent(DataAll!A109),"")</f>
        <v/>
      </c>
      <c r="B109" s="7" t="str">
        <f>IF(DataAll!B109=0,"",DataAll!B109)</f>
        <v/>
      </c>
      <c r="C109" s="7" t="str">
        <f>IF(DataAll!D109=0,"",DataAll!D109)</f>
        <v/>
      </c>
      <c r="D109" s="7" t="str">
        <f>IF(DataAll!F109=0,"",DataAll!F109)</f>
        <v/>
      </c>
      <c r="E109" s="7" t="str">
        <f>IF(DataAll!K109=0,"",DataAll!K109)</f>
        <v/>
      </c>
      <c r="F109" s="7" t="str">
        <f>IF(DataAll!L109=0,"",DataAll!L109)</f>
        <v/>
      </c>
      <c r="G109" s="7" t="str">
        <f>IF(DataAll!M109=0,"",DataAll!M109)</f>
        <v/>
      </c>
      <c r="H109" s="7" t="str">
        <f>IF(DataAll!N109=0,"",DataAll!N109)</f>
        <v/>
      </c>
      <c r="I109" s="7" t="e">
        <f ca="1">GrafikaHrany(E109,F109,G109,H109,DataAll!O109)</f>
        <v>#NAME?</v>
      </c>
      <c r="J109" s="7" t="str">
        <f>IF(ISTEXT(DataAll!P109),DataAll!P109,"")</f>
        <v/>
      </c>
      <c r="K109" s="7" t="str">
        <f>IF(AND(OR(ISTEXT(DataAll!Q109),DataAll!Q109&lt;&gt;0),A109&lt;&gt;""),DataAll!Q109,"")</f>
        <v/>
      </c>
    </row>
    <row r="110" spans="1:11" x14ac:dyDescent="0.2">
      <c r="A110" s="7" t="str">
        <f>IF(ISTEXT(DataAll!A110),RemoveAccent(DataAll!A110),"")</f>
        <v/>
      </c>
      <c r="B110" s="7" t="str">
        <f>IF(DataAll!B110=0,"",DataAll!B110)</f>
        <v/>
      </c>
      <c r="C110" s="7" t="str">
        <f>IF(DataAll!D110=0,"",DataAll!D110)</f>
        <v/>
      </c>
      <c r="D110" s="7" t="str">
        <f>IF(DataAll!F110=0,"",DataAll!F110)</f>
        <v/>
      </c>
      <c r="E110" s="7" t="str">
        <f>IF(DataAll!K110=0,"",DataAll!K110)</f>
        <v/>
      </c>
      <c r="F110" s="7" t="str">
        <f>IF(DataAll!L110=0,"",DataAll!L110)</f>
        <v/>
      </c>
      <c r="G110" s="7" t="str">
        <f>IF(DataAll!M110=0,"",DataAll!M110)</f>
        <v/>
      </c>
      <c r="H110" s="7" t="str">
        <f>IF(DataAll!N110=0,"",DataAll!N110)</f>
        <v/>
      </c>
      <c r="I110" s="7" t="e">
        <f ca="1">GrafikaHrany(E110,F110,G110,H110,DataAll!O110)</f>
        <v>#NAME?</v>
      </c>
      <c r="J110" s="7" t="str">
        <f>IF(ISTEXT(DataAll!P110),DataAll!P110,"")</f>
        <v/>
      </c>
      <c r="K110" s="7" t="str">
        <f>IF(AND(OR(ISTEXT(DataAll!Q110),DataAll!Q110&lt;&gt;0),A110&lt;&gt;""),DataAll!Q110,"")</f>
        <v/>
      </c>
    </row>
    <row r="111" spans="1:11" x14ac:dyDescent="0.2">
      <c r="A111" s="7" t="str">
        <f>IF(ISTEXT(DataAll!A111),RemoveAccent(DataAll!A111),"")</f>
        <v/>
      </c>
      <c r="B111" s="7" t="str">
        <f>IF(DataAll!B111=0,"",DataAll!B111)</f>
        <v/>
      </c>
      <c r="C111" s="7" t="str">
        <f>IF(DataAll!D111=0,"",DataAll!D111)</f>
        <v/>
      </c>
      <c r="D111" s="7" t="str">
        <f>IF(DataAll!F111=0,"",DataAll!F111)</f>
        <v/>
      </c>
      <c r="E111" s="7" t="str">
        <f>IF(DataAll!K111=0,"",DataAll!K111)</f>
        <v/>
      </c>
      <c r="F111" s="7" t="str">
        <f>IF(DataAll!L111=0,"",DataAll!L111)</f>
        <v/>
      </c>
      <c r="G111" s="7" t="str">
        <f>IF(DataAll!M111=0,"",DataAll!M111)</f>
        <v/>
      </c>
      <c r="H111" s="7" t="str">
        <f>IF(DataAll!N111=0,"",DataAll!N111)</f>
        <v/>
      </c>
      <c r="I111" s="7" t="e">
        <f ca="1">GrafikaHrany(E111,F111,G111,H111,DataAll!O111)</f>
        <v>#NAME?</v>
      </c>
      <c r="J111" s="7" t="str">
        <f>IF(ISTEXT(DataAll!P111),DataAll!P111,"")</f>
        <v/>
      </c>
      <c r="K111" s="7" t="str">
        <f>IF(AND(OR(ISTEXT(DataAll!Q111),DataAll!Q111&lt;&gt;0),A111&lt;&gt;""),DataAll!Q111,"")</f>
        <v/>
      </c>
    </row>
    <row r="112" spans="1:11" x14ac:dyDescent="0.2">
      <c r="A112" s="7" t="str">
        <f>IF(ISTEXT(DataAll!A112),RemoveAccent(DataAll!A112),"")</f>
        <v/>
      </c>
      <c r="B112" s="7" t="str">
        <f>IF(DataAll!B112=0,"",DataAll!B112)</f>
        <v/>
      </c>
      <c r="C112" s="7" t="str">
        <f>IF(DataAll!D112=0,"",DataAll!D112)</f>
        <v/>
      </c>
      <c r="D112" s="7" t="str">
        <f>IF(DataAll!F112=0,"",DataAll!F112)</f>
        <v/>
      </c>
      <c r="E112" s="7" t="str">
        <f>IF(DataAll!K112=0,"",DataAll!K112)</f>
        <v/>
      </c>
      <c r="F112" s="7" t="str">
        <f>IF(DataAll!L112=0,"",DataAll!L112)</f>
        <v/>
      </c>
      <c r="G112" s="7" t="str">
        <f>IF(DataAll!M112=0,"",DataAll!M112)</f>
        <v/>
      </c>
      <c r="H112" s="7" t="str">
        <f>IF(DataAll!N112=0,"",DataAll!N112)</f>
        <v/>
      </c>
      <c r="I112" s="7" t="e">
        <f ca="1">GrafikaHrany(E112,F112,G112,H112,DataAll!O112)</f>
        <v>#NAME?</v>
      </c>
      <c r="J112" s="7" t="str">
        <f>IF(ISTEXT(DataAll!P112),DataAll!P112,"")</f>
        <v/>
      </c>
      <c r="K112" s="7" t="str">
        <f>IF(AND(OR(ISTEXT(DataAll!Q112),DataAll!Q112&lt;&gt;0),A112&lt;&gt;""),DataAll!Q112,"")</f>
        <v/>
      </c>
    </row>
    <row r="113" spans="1:11" x14ac:dyDescent="0.2">
      <c r="A113" s="7" t="str">
        <f>IF(ISTEXT(DataAll!A113),RemoveAccent(DataAll!A113),"")</f>
        <v/>
      </c>
      <c r="B113" s="7" t="str">
        <f>IF(DataAll!B113=0,"",DataAll!B113)</f>
        <v/>
      </c>
      <c r="C113" s="7" t="str">
        <f>IF(DataAll!D113=0,"",DataAll!D113)</f>
        <v/>
      </c>
      <c r="D113" s="7" t="str">
        <f>IF(DataAll!F113=0,"",DataAll!F113)</f>
        <v/>
      </c>
      <c r="E113" s="7" t="str">
        <f>IF(DataAll!K113=0,"",DataAll!K113)</f>
        <v/>
      </c>
      <c r="F113" s="7" t="str">
        <f>IF(DataAll!L113=0,"",DataAll!L113)</f>
        <v/>
      </c>
      <c r="G113" s="7" t="str">
        <f>IF(DataAll!M113=0,"",DataAll!M113)</f>
        <v/>
      </c>
      <c r="H113" s="7" t="str">
        <f>IF(DataAll!N113=0,"",DataAll!N113)</f>
        <v/>
      </c>
      <c r="I113" s="7" t="e">
        <f ca="1">GrafikaHrany(E113,F113,G113,H113,DataAll!O113)</f>
        <v>#NAME?</v>
      </c>
      <c r="J113" s="7" t="str">
        <f>IF(ISTEXT(DataAll!P113),DataAll!P113,"")</f>
        <v/>
      </c>
      <c r="K113" s="7" t="str">
        <f>IF(AND(OR(ISTEXT(DataAll!Q113),DataAll!Q113&lt;&gt;0),A113&lt;&gt;""),DataAll!Q113,"")</f>
        <v/>
      </c>
    </row>
    <row r="114" spans="1:11" x14ac:dyDescent="0.2">
      <c r="A114" s="7" t="str">
        <f>IF(ISTEXT(DataAll!A114),RemoveAccent(DataAll!A114),"")</f>
        <v/>
      </c>
      <c r="B114" s="7" t="str">
        <f>IF(DataAll!B114=0,"",DataAll!B114)</f>
        <v/>
      </c>
      <c r="C114" s="7" t="str">
        <f>IF(DataAll!D114=0,"",DataAll!D114)</f>
        <v/>
      </c>
      <c r="D114" s="7" t="str">
        <f>IF(DataAll!F114=0,"",DataAll!F114)</f>
        <v/>
      </c>
      <c r="E114" s="7" t="str">
        <f>IF(DataAll!K114=0,"",DataAll!K114)</f>
        <v/>
      </c>
      <c r="F114" s="7" t="str">
        <f>IF(DataAll!L114=0,"",DataAll!L114)</f>
        <v/>
      </c>
      <c r="G114" s="7" t="str">
        <f>IF(DataAll!M114=0,"",DataAll!M114)</f>
        <v/>
      </c>
      <c r="H114" s="7" t="str">
        <f>IF(DataAll!N114=0,"",DataAll!N114)</f>
        <v/>
      </c>
      <c r="I114" s="7" t="e">
        <f ca="1">GrafikaHrany(E114,F114,G114,H114,DataAll!O114)</f>
        <v>#NAME?</v>
      </c>
      <c r="J114" s="7" t="str">
        <f>IF(ISTEXT(DataAll!P114),DataAll!P114,"")</f>
        <v/>
      </c>
      <c r="K114" s="7" t="str">
        <f>IF(AND(OR(ISTEXT(DataAll!Q114),DataAll!Q114&lt;&gt;0),A114&lt;&gt;""),DataAll!Q114,"")</f>
        <v/>
      </c>
    </row>
    <row r="115" spans="1:11" x14ac:dyDescent="0.2">
      <c r="A115" s="7" t="str">
        <f>IF(ISTEXT(DataAll!A115),RemoveAccent(DataAll!A115),"")</f>
        <v/>
      </c>
      <c r="B115" s="7" t="str">
        <f>IF(DataAll!B115=0,"",DataAll!B115)</f>
        <v/>
      </c>
      <c r="C115" s="7" t="str">
        <f>IF(DataAll!D115=0,"",DataAll!D115)</f>
        <v/>
      </c>
      <c r="D115" s="7" t="str">
        <f>IF(DataAll!F115=0,"",DataAll!F115)</f>
        <v/>
      </c>
      <c r="E115" s="7" t="str">
        <f>IF(DataAll!K115=0,"",DataAll!K115)</f>
        <v/>
      </c>
      <c r="F115" s="7" t="str">
        <f>IF(DataAll!L115=0,"",DataAll!L115)</f>
        <v/>
      </c>
      <c r="G115" s="7" t="str">
        <f>IF(DataAll!M115=0,"",DataAll!M115)</f>
        <v/>
      </c>
      <c r="H115" s="7" t="str">
        <f>IF(DataAll!N115=0,"",DataAll!N115)</f>
        <v/>
      </c>
      <c r="I115" s="7" t="e">
        <f ca="1">GrafikaHrany(E115,F115,G115,H115,DataAll!O115)</f>
        <v>#NAME?</v>
      </c>
      <c r="J115" s="7" t="str">
        <f>IF(ISTEXT(DataAll!P115),DataAll!P115,"")</f>
        <v/>
      </c>
      <c r="K115" s="7" t="str">
        <f>IF(AND(OR(ISTEXT(DataAll!Q115),DataAll!Q115&lt;&gt;0),A115&lt;&gt;""),DataAll!Q115,"")</f>
        <v/>
      </c>
    </row>
    <row r="116" spans="1:11" x14ac:dyDescent="0.2">
      <c r="A116" s="7" t="str">
        <f>IF(ISTEXT(DataAll!A116),RemoveAccent(DataAll!A116),"")</f>
        <v/>
      </c>
      <c r="B116" s="7" t="str">
        <f>IF(DataAll!B116=0,"",DataAll!B116)</f>
        <v/>
      </c>
      <c r="C116" s="7" t="str">
        <f>IF(DataAll!D116=0,"",DataAll!D116)</f>
        <v/>
      </c>
      <c r="D116" s="7" t="str">
        <f>IF(DataAll!F116=0,"",DataAll!F116)</f>
        <v/>
      </c>
      <c r="E116" s="7" t="str">
        <f>IF(DataAll!K116=0,"",DataAll!K116)</f>
        <v/>
      </c>
      <c r="F116" s="7" t="str">
        <f>IF(DataAll!L116=0,"",DataAll!L116)</f>
        <v/>
      </c>
      <c r="G116" s="7" t="str">
        <f>IF(DataAll!M116=0,"",DataAll!M116)</f>
        <v/>
      </c>
      <c r="H116" s="7" t="str">
        <f>IF(DataAll!N116=0,"",DataAll!N116)</f>
        <v/>
      </c>
      <c r="I116" s="7" t="e">
        <f ca="1">GrafikaHrany(E116,F116,G116,H116,DataAll!O116)</f>
        <v>#NAME?</v>
      </c>
      <c r="J116" s="7" t="str">
        <f>IF(ISTEXT(DataAll!P116),DataAll!P116,"")</f>
        <v/>
      </c>
      <c r="K116" s="7" t="str">
        <f>IF(AND(OR(ISTEXT(DataAll!Q116),DataAll!Q116&lt;&gt;0),A116&lt;&gt;""),DataAll!Q116,"")</f>
        <v/>
      </c>
    </row>
    <row r="117" spans="1:11" x14ac:dyDescent="0.2">
      <c r="A117" s="7" t="str">
        <f>IF(ISTEXT(DataAll!A117),RemoveAccent(DataAll!A117),"")</f>
        <v/>
      </c>
      <c r="B117" s="7" t="str">
        <f>IF(DataAll!B117=0,"",DataAll!B117)</f>
        <v/>
      </c>
      <c r="C117" s="7" t="str">
        <f>IF(DataAll!D117=0,"",DataAll!D117)</f>
        <v/>
      </c>
      <c r="D117" s="7" t="str">
        <f>IF(DataAll!F117=0,"",DataAll!F117)</f>
        <v/>
      </c>
      <c r="E117" s="7" t="str">
        <f>IF(DataAll!K117=0,"",DataAll!K117)</f>
        <v/>
      </c>
      <c r="F117" s="7" t="str">
        <f>IF(DataAll!L117=0,"",DataAll!L117)</f>
        <v/>
      </c>
      <c r="G117" s="7" t="str">
        <f>IF(DataAll!M117=0,"",DataAll!M117)</f>
        <v/>
      </c>
      <c r="H117" s="7" t="str">
        <f>IF(DataAll!N117=0,"",DataAll!N117)</f>
        <v/>
      </c>
      <c r="I117" s="7" t="e">
        <f ca="1">GrafikaHrany(E117,F117,G117,H117,DataAll!O117)</f>
        <v>#NAME?</v>
      </c>
      <c r="J117" s="7" t="str">
        <f>IF(ISTEXT(DataAll!P117),DataAll!P117,"")</f>
        <v/>
      </c>
      <c r="K117" s="7" t="str">
        <f>IF(AND(OR(ISTEXT(DataAll!Q117),DataAll!Q117&lt;&gt;0),A117&lt;&gt;""),DataAll!Q117,"")</f>
        <v/>
      </c>
    </row>
    <row r="118" spans="1:11" x14ac:dyDescent="0.2">
      <c r="A118" s="7" t="str">
        <f>IF(ISTEXT(DataAll!A118),RemoveAccent(DataAll!A118),"")</f>
        <v/>
      </c>
      <c r="B118" s="7" t="str">
        <f>IF(DataAll!B118=0,"",DataAll!B118)</f>
        <v/>
      </c>
      <c r="C118" s="7" t="str">
        <f>IF(DataAll!D118=0,"",DataAll!D118)</f>
        <v/>
      </c>
      <c r="D118" s="7" t="str">
        <f>IF(DataAll!F118=0,"",DataAll!F118)</f>
        <v/>
      </c>
      <c r="E118" s="7" t="str">
        <f>IF(DataAll!K118=0,"",DataAll!K118)</f>
        <v/>
      </c>
      <c r="F118" s="7" t="str">
        <f>IF(DataAll!L118=0,"",DataAll!L118)</f>
        <v/>
      </c>
      <c r="G118" s="7" t="str">
        <f>IF(DataAll!M118=0,"",DataAll!M118)</f>
        <v/>
      </c>
      <c r="H118" s="7" t="str">
        <f>IF(DataAll!N118=0,"",DataAll!N118)</f>
        <v/>
      </c>
      <c r="I118" s="7" t="e">
        <f ca="1">GrafikaHrany(E118,F118,G118,H118,DataAll!O118)</f>
        <v>#NAME?</v>
      </c>
      <c r="J118" s="7" t="str">
        <f>IF(ISTEXT(DataAll!P118),DataAll!P118,"")</f>
        <v/>
      </c>
      <c r="K118" s="7" t="str">
        <f>IF(AND(OR(ISTEXT(DataAll!Q118),DataAll!Q118&lt;&gt;0),A118&lt;&gt;""),DataAll!Q118,"")</f>
        <v/>
      </c>
    </row>
    <row r="119" spans="1:11" x14ac:dyDescent="0.2">
      <c r="A119" s="7" t="str">
        <f>IF(ISTEXT(DataAll!A119),RemoveAccent(DataAll!A119),"")</f>
        <v/>
      </c>
      <c r="B119" s="7" t="str">
        <f>IF(DataAll!B119=0,"",DataAll!B119)</f>
        <v/>
      </c>
      <c r="C119" s="7" t="str">
        <f>IF(DataAll!D119=0,"",DataAll!D119)</f>
        <v/>
      </c>
      <c r="D119" s="7" t="str">
        <f>IF(DataAll!F119=0,"",DataAll!F119)</f>
        <v/>
      </c>
      <c r="E119" s="7" t="str">
        <f>IF(DataAll!K119=0,"",DataAll!K119)</f>
        <v/>
      </c>
      <c r="F119" s="7" t="str">
        <f>IF(DataAll!L119=0,"",DataAll!L119)</f>
        <v/>
      </c>
      <c r="G119" s="7" t="str">
        <f>IF(DataAll!M119=0,"",DataAll!M119)</f>
        <v/>
      </c>
      <c r="H119" s="7" t="str">
        <f>IF(DataAll!N119=0,"",DataAll!N119)</f>
        <v/>
      </c>
      <c r="I119" s="7" t="e">
        <f ca="1">GrafikaHrany(E119,F119,G119,H119,DataAll!O119)</f>
        <v>#NAME?</v>
      </c>
      <c r="J119" s="7" t="str">
        <f>IF(ISTEXT(DataAll!P119),DataAll!P119,"")</f>
        <v/>
      </c>
      <c r="K119" s="7" t="str">
        <f>IF(AND(OR(ISTEXT(DataAll!Q119),DataAll!Q119&lt;&gt;0),A119&lt;&gt;""),DataAll!Q119,"")</f>
        <v/>
      </c>
    </row>
    <row r="120" spans="1:11" x14ac:dyDescent="0.2">
      <c r="A120" s="7" t="str">
        <f>IF(ISTEXT(DataAll!A120),RemoveAccent(DataAll!A120),"")</f>
        <v/>
      </c>
      <c r="B120" s="7" t="str">
        <f>IF(DataAll!B120=0,"",DataAll!B120)</f>
        <v/>
      </c>
      <c r="C120" s="7" t="str">
        <f>IF(DataAll!D120=0,"",DataAll!D120)</f>
        <v/>
      </c>
      <c r="D120" s="7" t="str">
        <f>IF(DataAll!F120=0,"",DataAll!F120)</f>
        <v/>
      </c>
      <c r="E120" s="7" t="str">
        <f>IF(DataAll!K120=0,"",DataAll!K120)</f>
        <v/>
      </c>
      <c r="F120" s="7" t="str">
        <f>IF(DataAll!L120=0,"",DataAll!L120)</f>
        <v/>
      </c>
      <c r="G120" s="7" t="str">
        <f>IF(DataAll!M120=0,"",DataAll!M120)</f>
        <v/>
      </c>
      <c r="H120" s="7" t="str">
        <f>IF(DataAll!N120=0,"",DataAll!N120)</f>
        <v/>
      </c>
      <c r="I120" s="7" t="e">
        <f ca="1">GrafikaHrany(E120,F120,G120,H120,DataAll!O120)</f>
        <v>#NAME?</v>
      </c>
      <c r="J120" s="7" t="str">
        <f>IF(ISTEXT(DataAll!P120),DataAll!P120,"")</f>
        <v/>
      </c>
      <c r="K120" s="7" t="str">
        <f>IF(AND(OR(ISTEXT(DataAll!Q120),DataAll!Q120&lt;&gt;0),A120&lt;&gt;""),DataAll!Q120,"")</f>
        <v/>
      </c>
    </row>
    <row r="121" spans="1:11" x14ac:dyDescent="0.2">
      <c r="A121" s="7" t="str">
        <f>IF(ISTEXT(DataAll!A121),RemoveAccent(DataAll!A121),"")</f>
        <v/>
      </c>
      <c r="B121" s="7" t="str">
        <f>IF(DataAll!B121=0,"",DataAll!B121)</f>
        <v/>
      </c>
      <c r="C121" s="7" t="str">
        <f>IF(DataAll!D121=0,"",DataAll!D121)</f>
        <v/>
      </c>
      <c r="D121" s="7" t="str">
        <f>IF(DataAll!F121=0,"",DataAll!F121)</f>
        <v/>
      </c>
      <c r="E121" s="7" t="str">
        <f>IF(DataAll!K121=0,"",DataAll!K121)</f>
        <v/>
      </c>
      <c r="F121" s="7" t="str">
        <f>IF(DataAll!L121=0,"",DataAll!L121)</f>
        <v/>
      </c>
      <c r="G121" s="7" t="str">
        <f>IF(DataAll!M121=0,"",DataAll!M121)</f>
        <v/>
      </c>
      <c r="H121" s="7" t="str">
        <f>IF(DataAll!N121=0,"",DataAll!N121)</f>
        <v/>
      </c>
      <c r="I121" s="7" t="e">
        <f ca="1">GrafikaHrany(E121,F121,G121,H121,DataAll!O121)</f>
        <v>#NAME?</v>
      </c>
      <c r="J121" s="7" t="str">
        <f>IF(ISTEXT(DataAll!P121),DataAll!P121,"")</f>
        <v/>
      </c>
      <c r="K121" s="7" t="str">
        <f>IF(AND(OR(ISTEXT(DataAll!Q121),DataAll!Q121&lt;&gt;0),A121&lt;&gt;""),DataAll!Q121,"")</f>
        <v/>
      </c>
    </row>
    <row r="122" spans="1:11" x14ac:dyDescent="0.2">
      <c r="A122" s="7" t="str">
        <f>IF(ISTEXT(DataAll!A122),RemoveAccent(DataAll!A122),"")</f>
        <v/>
      </c>
      <c r="B122" s="7" t="str">
        <f>IF(DataAll!B122=0,"",DataAll!B122)</f>
        <v/>
      </c>
      <c r="C122" s="7" t="str">
        <f>IF(DataAll!D122=0,"",DataAll!D122)</f>
        <v/>
      </c>
      <c r="D122" s="7" t="str">
        <f>IF(DataAll!F122=0,"",DataAll!F122)</f>
        <v/>
      </c>
      <c r="E122" s="7" t="str">
        <f>IF(DataAll!K122=0,"",DataAll!K122)</f>
        <v/>
      </c>
      <c r="F122" s="7" t="str">
        <f>IF(DataAll!L122=0,"",DataAll!L122)</f>
        <v/>
      </c>
      <c r="G122" s="7" t="str">
        <f>IF(DataAll!M122=0,"",DataAll!M122)</f>
        <v/>
      </c>
      <c r="H122" s="7" t="str">
        <f>IF(DataAll!N122=0,"",DataAll!N122)</f>
        <v/>
      </c>
      <c r="I122" s="7" t="e">
        <f ca="1">GrafikaHrany(E122,F122,G122,H122,DataAll!O122)</f>
        <v>#NAME?</v>
      </c>
      <c r="J122" s="7" t="str">
        <f>IF(ISTEXT(DataAll!P122),DataAll!P122,"")</f>
        <v/>
      </c>
      <c r="K122" s="7" t="str">
        <f>IF(AND(OR(ISTEXT(DataAll!Q122),DataAll!Q122&lt;&gt;0),A122&lt;&gt;""),DataAll!Q122,"")</f>
        <v/>
      </c>
    </row>
    <row r="123" spans="1:11" x14ac:dyDescent="0.2">
      <c r="A123" s="7" t="str">
        <f>IF(ISTEXT(DataAll!A123),RemoveAccent(DataAll!A123),"")</f>
        <v/>
      </c>
      <c r="B123" s="7" t="str">
        <f>IF(DataAll!B123=0,"",DataAll!B123)</f>
        <v/>
      </c>
      <c r="C123" s="7" t="str">
        <f>IF(DataAll!D123=0,"",DataAll!D123)</f>
        <v/>
      </c>
      <c r="D123" s="7" t="str">
        <f>IF(DataAll!F123=0,"",DataAll!F123)</f>
        <v/>
      </c>
      <c r="E123" s="7" t="str">
        <f>IF(DataAll!K123=0,"",DataAll!K123)</f>
        <v/>
      </c>
      <c r="F123" s="7" t="str">
        <f>IF(DataAll!L123=0,"",DataAll!L123)</f>
        <v/>
      </c>
      <c r="G123" s="7" t="str">
        <f>IF(DataAll!M123=0,"",DataAll!M123)</f>
        <v/>
      </c>
      <c r="H123" s="7" t="str">
        <f>IF(DataAll!N123=0,"",DataAll!N123)</f>
        <v/>
      </c>
      <c r="I123" s="7" t="e">
        <f ca="1">GrafikaHrany(E123,F123,G123,H123,DataAll!O123)</f>
        <v>#NAME?</v>
      </c>
      <c r="J123" s="7" t="str">
        <f>IF(ISTEXT(DataAll!P123),DataAll!P123,"")</f>
        <v/>
      </c>
      <c r="K123" s="7" t="str">
        <f>IF(AND(OR(ISTEXT(DataAll!Q123),DataAll!Q123&lt;&gt;0),A123&lt;&gt;""),DataAll!Q123,"")</f>
        <v/>
      </c>
    </row>
    <row r="124" spans="1:11" x14ac:dyDescent="0.2">
      <c r="A124" s="7" t="str">
        <f>IF(ISTEXT(DataAll!A124),RemoveAccent(DataAll!A124),"")</f>
        <v/>
      </c>
      <c r="B124" s="7" t="str">
        <f>IF(DataAll!B124=0,"",DataAll!B124)</f>
        <v/>
      </c>
      <c r="C124" s="7" t="str">
        <f>IF(DataAll!D124=0,"",DataAll!D124)</f>
        <v/>
      </c>
      <c r="D124" s="7" t="str">
        <f>IF(DataAll!F124=0,"",DataAll!F124)</f>
        <v/>
      </c>
      <c r="E124" s="7" t="str">
        <f>IF(DataAll!K124=0,"",DataAll!K124)</f>
        <v/>
      </c>
      <c r="F124" s="7" t="str">
        <f>IF(DataAll!L124=0,"",DataAll!L124)</f>
        <v/>
      </c>
      <c r="G124" s="7" t="str">
        <f>IF(DataAll!M124=0,"",DataAll!M124)</f>
        <v/>
      </c>
      <c r="H124" s="7" t="str">
        <f>IF(DataAll!N124=0,"",DataAll!N124)</f>
        <v/>
      </c>
      <c r="I124" s="7" t="e">
        <f ca="1">GrafikaHrany(E124,F124,G124,H124,DataAll!O124)</f>
        <v>#NAME?</v>
      </c>
      <c r="J124" s="7" t="str">
        <f>IF(ISTEXT(DataAll!P124),DataAll!P124,"")</f>
        <v/>
      </c>
      <c r="K124" s="7" t="str">
        <f>IF(AND(OR(ISTEXT(DataAll!Q124),DataAll!Q124&lt;&gt;0),A124&lt;&gt;""),DataAll!Q124,"")</f>
        <v/>
      </c>
    </row>
    <row r="125" spans="1:11" x14ac:dyDescent="0.2">
      <c r="A125" s="7" t="str">
        <f>IF(ISTEXT(DataAll!A125),RemoveAccent(DataAll!A125),"")</f>
        <v/>
      </c>
      <c r="B125" s="7" t="str">
        <f>IF(DataAll!B125=0,"",DataAll!B125)</f>
        <v/>
      </c>
      <c r="C125" s="7" t="str">
        <f>IF(DataAll!D125=0,"",DataAll!D125)</f>
        <v/>
      </c>
      <c r="D125" s="7" t="str">
        <f>IF(DataAll!F125=0,"",DataAll!F125)</f>
        <v/>
      </c>
      <c r="E125" s="7" t="str">
        <f>IF(DataAll!K125=0,"",DataAll!K125)</f>
        <v/>
      </c>
      <c r="F125" s="7" t="str">
        <f>IF(DataAll!L125=0,"",DataAll!L125)</f>
        <v/>
      </c>
      <c r="G125" s="7" t="str">
        <f>IF(DataAll!M125=0,"",DataAll!M125)</f>
        <v/>
      </c>
      <c r="H125" s="7" t="str">
        <f>IF(DataAll!N125=0,"",DataAll!N125)</f>
        <v/>
      </c>
      <c r="I125" s="7" t="e">
        <f ca="1">GrafikaHrany(E125,F125,G125,H125,DataAll!O125)</f>
        <v>#NAME?</v>
      </c>
      <c r="J125" s="7" t="str">
        <f>IF(ISTEXT(DataAll!P125),DataAll!P125,"")</f>
        <v/>
      </c>
      <c r="K125" s="7" t="str">
        <f>IF(AND(OR(ISTEXT(DataAll!Q125),DataAll!Q125&lt;&gt;0),A125&lt;&gt;""),DataAll!Q125,"")</f>
        <v/>
      </c>
    </row>
    <row r="126" spans="1:11" x14ac:dyDescent="0.2">
      <c r="A126" s="7" t="str">
        <f>IF(ISTEXT(DataAll!A126),RemoveAccent(DataAll!A126),"")</f>
        <v/>
      </c>
      <c r="B126" s="7" t="str">
        <f>IF(DataAll!B126=0,"",DataAll!B126)</f>
        <v/>
      </c>
      <c r="C126" s="7" t="str">
        <f>IF(DataAll!D126=0,"",DataAll!D126)</f>
        <v/>
      </c>
      <c r="D126" s="7" t="str">
        <f>IF(DataAll!F126=0,"",DataAll!F126)</f>
        <v/>
      </c>
      <c r="E126" s="7" t="str">
        <f>IF(DataAll!K126=0,"",DataAll!K126)</f>
        <v/>
      </c>
      <c r="F126" s="7" t="str">
        <f>IF(DataAll!L126=0,"",DataAll!L126)</f>
        <v/>
      </c>
      <c r="G126" s="7" t="str">
        <f>IF(DataAll!M126=0,"",DataAll!M126)</f>
        <v/>
      </c>
      <c r="H126" s="7" t="str">
        <f>IF(DataAll!N126=0,"",DataAll!N126)</f>
        <v/>
      </c>
      <c r="I126" s="7" t="e">
        <f ca="1">GrafikaHrany(E126,F126,G126,H126,DataAll!O126)</f>
        <v>#NAME?</v>
      </c>
      <c r="J126" s="7" t="str">
        <f>IF(ISTEXT(DataAll!P126),DataAll!P126,"")</f>
        <v/>
      </c>
      <c r="K126" s="7" t="str">
        <f>IF(AND(OR(ISTEXT(DataAll!Q126),DataAll!Q126&lt;&gt;0),A126&lt;&gt;""),DataAll!Q126,"")</f>
        <v/>
      </c>
    </row>
    <row r="127" spans="1:11" x14ac:dyDescent="0.2">
      <c r="A127" s="7" t="str">
        <f>IF(ISTEXT(DataAll!A127),RemoveAccent(DataAll!A127),"")</f>
        <v/>
      </c>
      <c r="B127" s="7" t="str">
        <f>IF(DataAll!B127=0,"",DataAll!B127)</f>
        <v/>
      </c>
      <c r="C127" s="7" t="str">
        <f>IF(DataAll!D127=0,"",DataAll!D127)</f>
        <v/>
      </c>
      <c r="D127" s="7" t="str">
        <f>IF(DataAll!F127=0,"",DataAll!F127)</f>
        <v/>
      </c>
      <c r="E127" s="7" t="str">
        <f>IF(DataAll!K127=0,"",DataAll!K127)</f>
        <v/>
      </c>
      <c r="F127" s="7" t="str">
        <f>IF(DataAll!L127=0,"",DataAll!L127)</f>
        <v/>
      </c>
      <c r="G127" s="7" t="str">
        <f>IF(DataAll!M127=0,"",DataAll!M127)</f>
        <v/>
      </c>
      <c r="H127" s="7" t="str">
        <f>IF(DataAll!N127=0,"",DataAll!N127)</f>
        <v/>
      </c>
      <c r="I127" s="7" t="e">
        <f ca="1">GrafikaHrany(E127,F127,G127,H127,DataAll!O127)</f>
        <v>#NAME?</v>
      </c>
      <c r="J127" s="7" t="str">
        <f>IF(ISTEXT(DataAll!P127),DataAll!P127,"")</f>
        <v/>
      </c>
      <c r="K127" s="7" t="str">
        <f>IF(AND(OR(ISTEXT(DataAll!Q127),DataAll!Q127&lt;&gt;0),A127&lt;&gt;""),DataAll!Q127,"")</f>
        <v/>
      </c>
    </row>
    <row r="128" spans="1:11" x14ac:dyDescent="0.2">
      <c r="A128" s="7" t="str">
        <f>IF(ISTEXT(DataAll!A128),RemoveAccent(DataAll!A128),"")</f>
        <v/>
      </c>
      <c r="B128" s="7" t="str">
        <f>IF(DataAll!B128=0,"",DataAll!B128)</f>
        <v/>
      </c>
      <c r="C128" s="7" t="str">
        <f>IF(DataAll!D128=0,"",DataAll!D128)</f>
        <v/>
      </c>
      <c r="D128" s="7" t="str">
        <f>IF(DataAll!F128=0,"",DataAll!F128)</f>
        <v/>
      </c>
      <c r="E128" s="7" t="str">
        <f>IF(DataAll!K128=0,"",DataAll!K128)</f>
        <v/>
      </c>
      <c r="F128" s="7" t="str">
        <f>IF(DataAll!L128=0,"",DataAll!L128)</f>
        <v/>
      </c>
      <c r="G128" s="7" t="str">
        <f>IF(DataAll!M128=0,"",DataAll!M128)</f>
        <v/>
      </c>
      <c r="H128" s="7" t="str">
        <f>IF(DataAll!N128=0,"",DataAll!N128)</f>
        <v/>
      </c>
      <c r="I128" s="7" t="e">
        <f ca="1">GrafikaHrany(E128,F128,G128,H128,DataAll!O128)</f>
        <v>#NAME?</v>
      </c>
      <c r="J128" s="7" t="str">
        <f>IF(ISTEXT(DataAll!P128),DataAll!P128,"")</f>
        <v/>
      </c>
      <c r="K128" s="7" t="str">
        <f>IF(AND(OR(ISTEXT(DataAll!Q128),DataAll!Q128&lt;&gt;0),A128&lt;&gt;""),DataAll!Q128,"")</f>
        <v/>
      </c>
    </row>
    <row r="129" spans="1:11" x14ac:dyDescent="0.2">
      <c r="A129" s="7" t="str">
        <f>IF(ISTEXT(DataAll!A129),RemoveAccent(DataAll!A129),"")</f>
        <v/>
      </c>
      <c r="B129" s="7" t="str">
        <f>IF(DataAll!B129=0,"",DataAll!B129)</f>
        <v/>
      </c>
      <c r="C129" s="7" t="str">
        <f>IF(DataAll!D129=0,"",DataAll!D129)</f>
        <v/>
      </c>
      <c r="D129" s="7" t="str">
        <f>IF(DataAll!F129=0,"",DataAll!F129)</f>
        <v/>
      </c>
      <c r="E129" s="7" t="str">
        <f>IF(DataAll!K129=0,"",DataAll!K129)</f>
        <v/>
      </c>
      <c r="F129" s="7" t="str">
        <f>IF(DataAll!L129=0,"",DataAll!L129)</f>
        <v/>
      </c>
      <c r="G129" s="7" t="str">
        <f>IF(DataAll!M129=0,"",DataAll!M129)</f>
        <v/>
      </c>
      <c r="H129" s="7" t="str">
        <f>IF(DataAll!N129=0,"",DataAll!N129)</f>
        <v/>
      </c>
      <c r="I129" s="7" t="e">
        <f ca="1">GrafikaHrany(E129,F129,G129,H129,DataAll!O129)</f>
        <v>#NAME?</v>
      </c>
      <c r="J129" s="7" t="str">
        <f>IF(ISTEXT(DataAll!P129),DataAll!P129,"")</f>
        <v/>
      </c>
      <c r="K129" s="7" t="str">
        <f>IF(AND(OR(ISTEXT(DataAll!Q129),DataAll!Q129&lt;&gt;0),A129&lt;&gt;""),DataAll!Q129,"")</f>
        <v/>
      </c>
    </row>
    <row r="130" spans="1:11" x14ac:dyDescent="0.2">
      <c r="A130" s="7" t="str">
        <f>IF(ISTEXT(DataAll!A130),RemoveAccent(DataAll!A130),"")</f>
        <v/>
      </c>
      <c r="B130" s="7" t="str">
        <f>IF(DataAll!B130=0,"",DataAll!B130)</f>
        <v/>
      </c>
      <c r="C130" s="7" t="str">
        <f>IF(DataAll!D130=0,"",DataAll!D130)</f>
        <v/>
      </c>
      <c r="D130" s="7" t="str">
        <f>IF(DataAll!F130=0,"",DataAll!F130)</f>
        <v/>
      </c>
      <c r="E130" s="7" t="str">
        <f>IF(DataAll!K130=0,"",DataAll!K130)</f>
        <v/>
      </c>
      <c r="F130" s="7" t="str">
        <f>IF(DataAll!L130=0,"",DataAll!L130)</f>
        <v/>
      </c>
      <c r="G130" s="7" t="str">
        <f>IF(DataAll!M130=0,"",DataAll!M130)</f>
        <v/>
      </c>
      <c r="H130" s="7" t="str">
        <f>IF(DataAll!N130=0,"",DataAll!N130)</f>
        <v/>
      </c>
      <c r="I130" s="7" t="e">
        <f ca="1">GrafikaHrany(E130,F130,G130,H130,DataAll!O130)</f>
        <v>#NAME?</v>
      </c>
      <c r="J130" s="7" t="str">
        <f>IF(ISTEXT(DataAll!P130),DataAll!P130,"")</f>
        <v/>
      </c>
      <c r="K130" s="7" t="str">
        <f>IF(AND(OR(ISTEXT(DataAll!Q130),DataAll!Q130&lt;&gt;0),A130&lt;&gt;""),DataAll!Q130,"")</f>
        <v/>
      </c>
    </row>
    <row r="131" spans="1:11" x14ac:dyDescent="0.2">
      <c r="A131" s="7" t="str">
        <f>IF(ISTEXT(DataAll!A131),RemoveAccent(DataAll!A131),"")</f>
        <v/>
      </c>
      <c r="B131" s="7" t="str">
        <f>IF(DataAll!B131=0,"",DataAll!B131)</f>
        <v/>
      </c>
      <c r="C131" s="7" t="str">
        <f>IF(DataAll!D131=0,"",DataAll!D131)</f>
        <v/>
      </c>
      <c r="D131" s="7" t="str">
        <f>IF(DataAll!F131=0,"",DataAll!F131)</f>
        <v/>
      </c>
      <c r="E131" s="7" t="str">
        <f>IF(DataAll!K131=0,"",DataAll!K131)</f>
        <v/>
      </c>
      <c r="F131" s="7" t="str">
        <f>IF(DataAll!L131=0,"",DataAll!L131)</f>
        <v/>
      </c>
      <c r="G131" s="7" t="str">
        <f>IF(DataAll!M131=0,"",DataAll!M131)</f>
        <v/>
      </c>
      <c r="H131" s="7" t="str">
        <f>IF(DataAll!N131=0,"",DataAll!N131)</f>
        <v/>
      </c>
      <c r="I131" s="7" t="e">
        <f ca="1">GrafikaHrany(E131,F131,G131,H131,DataAll!O131)</f>
        <v>#NAME?</v>
      </c>
      <c r="J131" s="7" t="str">
        <f>IF(ISTEXT(DataAll!P131),DataAll!P131,"")</f>
        <v/>
      </c>
      <c r="K131" s="7" t="str">
        <f>IF(AND(OR(ISTEXT(DataAll!Q131),DataAll!Q131&lt;&gt;0),A131&lt;&gt;""),DataAll!Q131,"")</f>
        <v/>
      </c>
    </row>
    <row r="132" spans="1:11" x14ac:dyDescent="0.2">
      <c r="A132" s="7" t="str">
        <f>IF(ISTEXT(DataAll!A132),RemoveAccent(DataAll!A132),"")</f>
        <v/>
      </c>
      <c r="B132" s="7" t="str">
        <f>IF(DataAll!B132=0,"",DataAll!B132)</f>
        <v/>
      </c>
      <c r="C132" s="7" t="str">
        <f>IF(DataAll!D132=0,"",DataAll!D132)</f>
        <v/>
      </c>
      <c r="D132" s="7" t="str">
        <f>IF(DataAll!F132=0,"",DataAll!F132)</f>
        <v/>
      </c>
      <c r="E132" s="7" t="str">
        <f>IF(DataAll!K132=0,"",DataAll!K132)</f>
        <v/>
      </c>
      <c r="F132" s="7" t="str">
        <f>IF(DataAll!L132=0,"",DataAll!L132)</f>
        <v/>
      </c>
      <c r="G132" s="7" t="str">
        <f>IF(DataAll!M132=0,"",DataAll!M132)</f>
        <v/>
      </c>
      <c r="H132" s="7" t="str">
        <f>IF(DataAll!N132=0,"",DataAll!N132)</f>
        <v/>
      </c>
      <c r="I132" s="7" t="e">
        <f ca="1">GrafikaHrany(E132,F132,G132,H132,DataAll!O132)</f>
        <v>#NAME?</v>
      </c>
      <c r="J132" s="7" t="str">
        <f>IF(ISTEXT(DataAll!P132),DataAll!P132,"")</f>
        <v/>
      </c>
      <c r="K132" s="7" t="str">
        <f>IF(AND(OR(ISTEXT(DataAll!Q132),DataAll!Q132&lt;&gt;0),A132&lt;&gt;""),DataAll!Q132,"")</f>
        <v/>
      </c>
    </row>
    <row r="133" spans="1:11" x14ac:dyDescent="0.2">
      <c r="A133" s="7" t="str">
        <f>IF(ISTEXT(DataAll!A133),RemoveAccent(DataAll!A133),"")</f>
        <v/>
      </c>
      <c r="B133" s="7" t="str">
        <f>IF(DataAll!B133=0,"",DataAll!B133)</f>
        <v/>
      </c>
      <c r="C133" s="7" t="str">
        <f>IF(DataAll!D133=0,"",DataAll!D133)</f>
        <v/>
      </c>
      <c r="D133" s="7" t="str">
        <f>IF(DataAll!F133=0,"",DataAll!F133)</f>
        <v/>
      </c>
      <c r="E133" s="7" t="str">
        <f>IF(DataAll!K133=0,"",DataAll!K133)</f>
        <v/>
      </c>
      <c r="F133" s="7" t="str">
        <f>IF(DataAll!L133=0,"",DataAll!L133)</f>
        <v/>
      </c>
      <c r="G133" s="7" t="str">
        <f>IF(DataAll!M133=0,"",DataAll!M133)</f>
        <v/>
      </c>
      <c r="H133" s="7" t="str">
        <f>IF(DataAll!N133=0,"",DataAll!N133)</f>
        <v/>
      </c>
      <c r="I133" s="7" t="e">
        <f ca="1">GrafikaHrany(E133,F133,G133,H133,DataAll!O133)</f>
        <v>#NAME?</v>
      </c>
      <c r="J133" s="7" t="str">
        <f>IF(ISTEXT(DataAll!P133),DataAll!P133,"")</f>
        <v/>
      </c>
      <c r="K133" s="7" t="str">
        <f>IF(AND(OR(ISTEXT(DataAll!Q133),DataAll!Q133&lt;&gt;0),A133&lt;&gt;""),DataAll!Q133,"")</f>
        <v/>
      </c>
    </row>
    <row r="134" spans="1:11" x14ac:dyDescent="0.2">
      <c r="A134" s="7" t="str">
        <f>IF(ISTEXT(DataAll!A134),RemoveAccent(DataAll!A134),"")</f>
        <v/>
      </c>
      <c r="B134" s="7" t="str">
        <f>IF(DataAll!B134=0,"",DataAll!B134)</f>
        <v/>
      </c>
      <c r="C134" s="7" t="str">
        <f>IF(DataAll!D134=0,"",DataAll!D134)</f>
        <v/>
      </c>
      <c r="D134" s="7" t="str">
        <f>IF(DataAll!F134=0,"",DataAll!F134)</f>
        <v/>
      </c>
      <c r="E134" s="7" t="str">
        <f>IF(DataAll!K134=0,"",DataAll!K134)</f>
        <v/>
      </c>
      <c r="F134" s="7" t="str">
        <f>IF(DataAll!L134=0,"",DataAll!L134)</f>
        <v/>
      </c>
      <c r="G134" s="7" t="str">
        <f>IF(DataAll!M134=0,"",DataAll!M134)</f>
        <v/>
      </c>
      <c r="H134" s="7" t="str">
        <f>IF(DataAll!N134=0,"",DataAll!N134)</f>
        <v/>
      </c>
      <c r="I134" s="7" t="e">
        <f ca="1">GrafikaHrany(E134,F134,G134,H134,DataAll!O134)</f>
        <v>#NAME?</v>
      </c>
      <c r="J134" s="7" t="str">
        <f>IF(ISTEXT(DataAll!P134),DataAll!P134,"")</f>
        <v/>
      </c>
      <c r="K134" s="7" t="str">
        <f>IF(AND(OR(ISTEXT(DataAll!Q134),DataAll!Q134&lt;&gt;0),A134&lt;&gt;""),DataAll!Q134,"")</f>
        <v/>
      </c>
    </row>
    <row r="135" spans="1:11" x14ac:dyDescent="0.2">
      <c r="A135" s="7" t="str">
        <f>IF(ISTEXT(DataAll!A135),RemoveAccent(DataAll!A135),"")</f>
        <v/>
      </c>
      <c r="B135" s="7" t="str">
        <f>IF(DataAll!B135=0,"",DataAll!B135)</f>
        <v/>
      </c>
      <c r="C135" s="7" t="str">
        <f>IF(DataAll!D135=0,"",DataAll!D135)</f>
        <v/>
      </c>
      <c r="D135" s="7" t="str">
        <f>IF(DataAll!F135=0,"",DataAll!F135)</f>
        <v/>
      </c>
      <c r="E135" s="7" t="str">
        <f>IF(DataAll!K135=0,"",DataAll!K135)</f>
        <v/>
      </c>
      <c r="F135" s="7" t="str">
        <f>IF(DataAll!L135=0,"",DataAll!L135)</f>
        <v/>
      </c>
      <c r="G135" s="7" t="str">
        <f>IF(DataAll!M135=0,"",DataAll!M135)</f>
        <v/>
      </c>
      <c r="H135" s="7" t="str">
        <f>IF(DataAll!N135=0,"",DataAll!N135)</f>
        <v/>
      </c>
      <c r="I135" s="7" t="e">
        <f ca="1">GrafikaHrany(E135,F135,G135,H135,DataAll!O135)</f>
        <v>#NAME?</v>
      </c>
      <c r="J135" s="7" t="str">
        <f>IF(ISTEXT(DataAll!P135),DataAll!P135,"")</f>
        <v/>
      </c>
      <c r="K135" s="7" t="str">
        <f>IF(AND(OR(ISTEXT(DataAll!Q135),DataAll!Q135&lt;&gt;0),A135&lt;&gt;""),DataAll!Q135,"")</f>
        <v/>
      </c>
    </row>
    <row r="136" spans="1:11" x14ac:dyDescent="0.2">
      <c r="A136" s="7" t="str">
        <f>IF(ISTEXT(DataAll!A136),RemoveAccent(DataAll!A136),"")</f>
        <v/>
      </c>
      <c r="B136" s="7" t="str">
        <f>IF(DataAll!B136=0,"",DataAll!B136)</f>
        <v/>
      </c>
      <c r="C136" s="7" t="str">
        <f>IF(DataAll!D136=0,"",DataAll!D136)</f>
        <v/>
      </c>
      <c r="D136" s="7" t="str">
        <f>IF(DataAll!F136=0,"",DataAll!F136)</f>
        <v/>
      </c>
      <c r="E136" s="7" t="str">
        <f>IF(DataAll!K136=0,"",DataAll!K136)</f>
        <v/>
      </c>
      <c r="F136" s="7" t="str">
        <f>IF(DataAll!L136=0,"",DataAll!L136)</f>
        <v/>
      </c>
      <c r="G136" s="7" t="str">
        <f>IF(DataAll!M136=0,"",DataAll!M136)</f>
        <v/>
      </c>
      <c r="H136" s="7" t="str">
        <f>IF(DataAll!N136=0,"",DataAll!N136)</f>
        <v/>
      </c>
      <c r="I136" s="7" t="e">
        <f ca="1">GrafikaHrany(E136,F136,G136,H136,DataAll!O136)</f>
        <v>#NAME?</v>
      </c>
      <c r="J136" s="7" t="str">
        <f>IF(ISTEXT(DataAll!P136),DataAll!P136,"")</f>
        <v/>
      </c>
      <c r="K136" s="7" t="str">
        <f>IF(AND(OR(ISTEXT(DataAll!Q136),DataAll!Q136&lt;&gt;0),A136&lt;&gt;""),DataAll!Q136,"")</f>
        <v/>
      </c>
    </row>
    <row r="137" spans="1:11" x14ac:dyDescent="0.2">
      <c r="A137" s="7" t="str">
        <f>IF(ISTEXT(DataAll!A137),RemoveAccent(DataAll!A137),"")</f>
        <v/>
      </c>
      <c r="B137" s="7" t="str">
        <f>IF(DataAll!B137=0,"",DataAll!B137)</f>
        <v/>
      </c>
      <c r="C137" s="7" t="str">
        <f>IF(DataAll!D137=0,"",DataAll!D137)</f>
        <v/>
      </c>
      <c r="D137" s="7" t="str">
        <f>IF(DataAll!F137=0,"",DataAll!F137)</f>
        <v/>
      </c>
      <c r="E137" s="7" t="str">
        <f>IF(DataAll!K137=0,"",DataAll!K137)</f>
        <v/>
      </c>
      <c r="F137" s="7" t="str">
        <f>IF(DataAll!L137=0,"",DataAll!L137)</f>
        <v/>
      </c>
      <c r="G137" s="7" t="str">
        <f>IF(DataAll!M137=0,"",DataAll!M137)</f>
        <v/>
      </c>
      <c r="H137" s="7" t="str">
        <f>IF(DataAll!N137=0,"",DataAll!N137)</f>
        <v/>
      </c>
      <c r="I137" s="7" t="e">
        <f ca="1">GrafikaHrany(E137,F137,G137,H137,DataAll!O137)</f>
        <v>#NAME?</v>
      </c>
      <c r="J137" s="7" t="str">
        <f>IF(ISTEXT(DataAll!P137),DataAll!P137,"")</f>
        <v/>
      </c>
      <c r="K137" s="7" t="str">
        <f>IF(AND(OR(ISTEXT(DataAll!Q137),DataAll!Q137&lt;&gt;0),A137&lt;&gt;""),DataAll!Q137,"")</f>
        <v/>
      </c>
    </row>
    <row r="138" spans="1:11" x14ac:dyDescent="0.2">
      <c r="A138" s="7" t="str">
        <f>IF(ISTEXT(DataAll!A138),RemoveAccent(DataAll!A138),"")</f>
        <v/>
      </c>
      <c r="B138" s="7" t="str">
        <f>IF(DataAll!B138=0,"",DataAll!B138)</f>
        <v/>
      </c>
      <c r="C138" s="7" t="str">
        <f>IF(DataAll!D138=0,"",DataAll!D138)</f>
        <v/>
      </c>
      <c r="D138" s="7" t="str">
        <f>IF(DataAll!F138=0,"",DataAll!F138)</f>
        <v/>
      </c>
      <c r="E138" s="7" t="str">
        <f>IF(DataAll!K138=0,"",DataAll!K138)</f>
        <v/>
      </c>
      <c r="F138" s="7" t="str">
        <f>IF(DataAll!L138=0,"",DataAll!L138)</f>
        <v/>
      </c>
      <c r="G138" s="7" t="str">
        <f>IF(DataAll!M138=0,"",DataAll!M138)</f>
        <v/>
      </c>
      <c r="H138" s="7" t="str">
        <f>IF(DataAll!N138=0,"",DataAll!N138)</f>
        <v/>
      </c>
      <c r="I138" s="7" t="e">
        <f ca="1">GrafikaHrany(E138,F138,G138,H138,DataAll!O138)</f>
        <v>#NAME?</v>
      </c>
      <c r="J138" s="7" t="str">
        <f>IF(ISTEXT(DataAll!P138),DataAll!P138,"")</f>
        <v/>
      </c>
      <c r="K138" s="7" t="str">
        <f>IF(AND(OR(ISTEXT(DataAll!Q138),DataAll!Q138&lt;&gt;0),A138&lt;&gt;""),DataAll!Q138,"")</f>
        <v/>
      </c>
    </row>
    <row r="139" spans="1:11" x14ac:dyDescent="0.2">
      <c r="A139" s="7" t="str">
        <f>IF(ISTEXT(DataAll!A139),RemoveAccent(DataAll!A139),"")</f>
        <v/>
      </c>
      <c r="B139" s="7" t="str">
        <f>IF(DataAll!B139=0,"",DataAll!B139)</f>
        <v/>
      </c>
      <c r="C139" s="7" t="str">
        <f>IF(DataAll!D139=0,"",DataAll!D139)</f>
        <v/>
      </c>
      <c r="D139" s="7" t="str">
        <f>IF(DataAll!F139=0,"",DataAll!F139)</f>
        <v/>
      </c>
      <c r="E139" s="7" t="str">
        <f>IF(DataAll!K139=0,"",DataAll!K139)</f>
        <v/>
      </c>
      <c r="F139" s="7" t="str">
        <f>IF(DataAll!L139=0,"",DataAll!L139)</f>
        <v/>
      </c>
      <c r="G139" s="7" t="str">
        <f>IF(DataAll!M139=0,"",DataAll!M139)</f>
        <v/>
      </c>
      <c r="H139" s="7" t="str">
        <f>IF(DataAll!N139=0,"",DataAll!N139)</f>
        <v/>
      </c>
      <c r="I139" s="7" t="e">
        <f ca="1">GrafikaHrany(E139,F139,G139,H139,DataAll!O139)</f>
        <v>#NAME?</v>
      </c>
      <c r="J139" s="7" t="str">
        <f>IF(ISTEXT(DataAll!P139),DataAll!P139,"")</f>
        <v/>
      </c>
      <c r="K139" s="7" t="str">
        <f>IF(AND(OR(ISTEXT(DataAll!Q139),DataAll!Q139&lt;&gt;0),A139&lt;&gt;""),DataAll!Q139,"")</f>
        <v/>
      </c>
    </row>
    <row r="140" spans="1:11" x14ac:dyDescent="0.2">
      <c r="A140" s="7" t="str">
        <f>IF(ISTEXT(DataAll!A140),RemoveAccent(DataAll!A140),"")</f>
        <v/>
      </c>
      <c r="B140" s="7" t="str">
        <f>IF(DataAll!B140=0,"",DataAll!B140)</f>
        <v/>
      </c>
      <c r="C140" s="7" t="str">
        <f>IF(DataAll!D140=0,"",DataAll!D140)</f>
        <v/>
      </c>
      <c r="D140" s="7" t="str">
        <f>IF(DataAll!F140=0,"",DataAll!F140)</f>
        <v/>
      </c>
      <c r="E140" s="7" t="str">
        <f>IF(DataAll!K140=0,"",DataAll!K140)</f>
        <v/>
      </c>
      <c r="F140" s="7" t="str">
        <f>IF(DataAll!L140=0,"",DataAll!L140)</f>
        <v/>
      </c>
      <c r="G140" s="7" t="str">
        <f>IF(DataAll!M140=0,"",DataAll!M140)</f>
        <v/>
      </c>
      <c r="H140" s="7" t="str">
        <f>IF(DataAll!N140=0,"",DataAll!N140)</f>
        <v/>
      </c>
      <c r="I140" s="7" t="e">
        <f ca="1">GrafikaHrany(E140,F140,G140,H140,DataAll!O140)</f>
        <v>#NAME?</v>
      </c>
      <c r="J140" s="7" t="str">
        <f>IF(ISTEXT(DataAll!P140),DataAll!P140,"")</f>
        <v/>
      </c>
      <c r="K140" s="7" t="str">
        <f>IF(AND(OR(ISTEXT(DataAll!Q140),DataAll!Q140&lt;&gt;0),A140&lt;&gt;""),DataAll!Q140,"")</f>
        <v/>
      </c>
    </row>
    <row r="141" spans="1:11" x14ac:dyDescent="0.2">
      <c r="A141" s="7" t="str">
        <f>IF(ISTEXT(DataAll!A141),RemoveAccent(DataAll!A141),"")</f>
        <v/>
      </c>
      <c r="B141" s="7" t="str">
        <f>IF(DataAll!B141=0,"",DataAll!B141)</f>
        <v/>
      </c>
      <c r="C141" s="7" t="str">
        <f>IF(DataAll!D141=0,"",DataAll!D141)</f>
        <v/>
      </c>
      <c r="D141" s="7" t="str">
        <f>IF(DataAll!F141=0,"",DataAll!F141)</f>
        <v/>
      </c>
      <c r="E141" s="7" t="str">
        <f>IF(DataAll!K141=0,"",DataAll!K141)</f>
        <v/>
      </c>
      <c r="F141" s="7" t="str">
        <f>IF(DataAll!L141=0,"",DataAll!L141)</f>
        <v/>
      </c>
      <c r="G141" s="7" t="str">
        <f>IF(DataAll!M141=0,"",DataAll!M141)</f>
        <v/>
      </c>
      <c r="H141" s="7" t="str">
        <f>IF(DataAll!N141=0,"",DataAll!N141)</f>
        <v/>
      </c>
      <c r="I141" s="7" t="e">
        <f ca="1">GrafikaHrany(E141,F141,G141,H141,DataAll!O141)</f>
        <v>#NAME?</v>
      </c>
      <c r="J141" s="7" t="str">
        <f>IF(ISTEXT(DataAll!P141),DataAll!P141,"")</f>
        <v/>
      </c>
      <c r="K141" s="7" t="str">
        <f>IF(AND(OR(ISTEXT(DataAll!Q141),DataAll!Q141&lt;&gt;0),A141&lt;&gt;""),DataAll!Q141,"")</f>
        <v/>
      </c>
    </row>
    <row r="142" spans="1:11" x14ac:dyDescent="0.2">
      <c r="A142" s="7" t="str">
        <f>IF(ISTEXT(DataAll!A142),RemoveAccent(DataAll!A142),"")</f>
        <v/>
      </c>
      <c r="B142" s="7" t="str">
        <f>IF(DataAll!B142=0,"",DataAll!B142)</f>
        <v/>
      </c>
      <c r="C142" s="7" t="str">
        <f>IF(DataAll!D142=0,"",DataAll!D142)</f>
        <v/>
      </c>
      <c r="D142" s="7" t="str">
        <f>IF(DataAll!F142=0,"",DataAll!F142)</f>
        <v/>
      </c>
      <c r="E142" s="7" t="str">
        <f>IF(DataAll!K142=0,"",DataAll!K142)</f>
        <v/>
      </c>
      <c r="F142" s="7" t="str">
        <f>IF(DataAll!L142=0,"",DataAll!L142)</f>
        <v/>
      </c>
      <c r="G142" s="7" t="str">
        <f>IF(DataAll!M142=0,"",DataAll!M142)</f>
        <v/>
      </c>
      <c r="H142" s="7" t="str">
        <f>IF(DataAll!N142=0,"",DataAll!N142)</f>
        <v/>
      </c>
      <c r="I142" s="7" t="e">
        <f ca="1">GrafikaHrany(E142,F142,G142,H142,DataAll!O142)</f>
        <v>#NAME?</v>
      </c>
      <c r="J142" s="7" t="str">
        <f>IF(ISTEXT(DataAll!P142),DataAll!P142,"")</f>
        <v/>
      </c>
      <c r="K142" s="7" t="str">
        <f>IF(AND(OR(ISTEXT(DataAll!Q142),DataAll!Q142&lt;&gt;0),A142&lt;&gt;""),DataAll!Q142,"")</f>
        <v/>
      </c>
    </row>
    <row r="143" spans="1:11" x14ac:dyDescent="0.2">
      <c r="A143" s="7" t="str">
        <f>IF(ISTEXT(DataAll!A143),RemoveAccent(DataAll!A143),"")</f>
        <v/>
      </c>
      <c r="B143" s="7" t="str">
        <f>IF(DataAll!B143=0,"",DataAll!B143)</f>
        <v/>
      </c>
      <c r="C143" s="7" t="str">
        <f>IF(DataAll!D143=0,"",DataAll!D143)</f>
        <v/>
      </c>
      <c r="D143" s="7" t="str">
        <f>IF(DataAll!F143=0,"",DataAll!F143)</f>
        <v/>
      </c>
      <c r="E143" s="7" t="str">
        <f>IF(DataAll!K143=0,"",DataAll!K143)</f>
        <v/>
      </c>
      <c r="F143" s="7" t="str">
        <f>IF(DataAll!L143=0,"",DataAll!L143)</f>
        <v/>
      </c>
      <c r="G143" s="7" t="str">
        <f>IF(DataAll!M143=0,"",DataAll!M143)</f>
        <v/>
      </c>
      <c r="H143" s="7" t="str">
        <f>IF(DataAll!N143=0,"",DataAll!N143)</f>
        <v/>
      </c>
      <c r="I143" s="7" t="e">
        <f ca="1">GrafikaHrany(E143,F143,G143,H143,DataAll!O143)</f>
        <v>#NAME?</v>
      </c>
      <c r="J143" s="7" t="str">
        <f>IF(ISTEXT(DataAll!P143),DataAll!P143,"")</f>
        <v/>
      </c>
      <c r="K143" s="7" t="str">
        <f>IF(AND(OR(ISTEXT(DataAll!Q143),DataAll!Q143&lt;&gt;0),A143&lt;&gt;""),DataAll!Q143,"")</f>
        <v/>
      </c>
    </row>
    <row r="144" spans="1:11" x14ac:dyDescent="0.2">
      <c r="A144" s="7" t="str">
        <f>IF(ISTEXT(DataAll!A144),RemoveAccent(DataAll!A144),"")</f>
        <v/>
      </c>
      <c r="B144" s="7" t="str">
        <f>IF(DataAll!B144=0,"",DataAll!B144)</f>
        <v/>
      </c>
      <c r="C144" s="7" t="str">
        <f>IF(DataAll!D144=0,"",DataAll!D144)</f>
        <v/>
      </c>
      <c r="D144" s="7" t="str">
        <f>IF(DataAll!F144=0,"",DataAll!F144)</f>
        <v/>
      </c>
      <c r="E144" s="7" t="str">
        <f>IF(DataAll!K144=0,"",DataAll!K144)</f>
        <v/>
      </c>
      <c r="F144" s="7" t="str">
        <f>IF(DataAll!L144=0,"",DataAll!L144)</f>
        <v/>
      </c>
      <c r="G144" s="7" t="str">
        <f>IF(DataAll!M144=0,"",DataAll!M144)</f>
        <v/>
      </c>
      <c r="H144" s="7" t="str">
        <f>IF(DataAll!N144=0,"",DataAll!N144)</f>
        <v/>
      </c>
      <c r="I144" s="7" t="e">
        <f ca="1">GrafikaHrany(E144,F144,G144,H144,DataAll!O144)</f>
        <v>#NAME?</v>
      </c>
      <c r="J144" s="7" t="str">
        <f>IF(ISTEXT(DataAll!P144),DataAll!P144,"")</f>
        <v/>
      </c>
      <c r="K144" s="7" t="str">
        <f>IF(AND(OR(ISTEXT(DataAll!Q144),DataAll!Q144&lt;&gt;0),A144&lt;&gt;""),DataAll!Q144,"")</f>
        <v/>
      </c>
    </row>
    <row r="145" spans="1:11" x14ac:dyDescent="0.2">
      <c r="A145" s="7" t="str">
        <f>IF(ISTEXT(DataAll!A145),RemoveAccent(DataAll!A145),"")</f>
        <v/>
      </c>
      <c r="B145" s="7" t="str">
        <f>IF(DataAll!B145=0,"",DataAll!B145)</f>
        <v/>
      </c>
      <c r="C145" s="7" t="str">
        <f>IF(DataAll!D145=0,"",DataAll!D145)</f>
        <v/>
      </c>
      <c r="D145" s="7" t="str">
        <f>IF(DataAll!F145=0,"",DataAll!F145)</f>
        <v/>
      </c>
      <c r="E145" s="7" t="str">
        <f>IF(DataAll!K145=0,"",DataAll!K145)</f>
        <v/>
      </c>
      <c r="F145" s="7" t="str">
        <f>IF(DataAll!L145=0,"",DataAll!L145)</f>
        <v/>
      </c>
      <c r="G145" s="7" t="str">
        <f>IF(DataAll!M145=0,"",DataAll!M145)</f>
        <v/>
      </c>
      <c r="H145" s="7" t="str">
        <f>IF(DataAll!N145=0,"",DataAll!N145)</f>
        <v/>
      </c>
      <c r="I145" s="7" t="e">
        <f ca="1">GrafikaHrany(E145,F145,G145,H145,DataAll!O145)</f>
        <v>#NAME?</v>
      </c>
      <c r="J145" s="7" t="str">
        <f>IF(ISTEXT(DataAll!P145),DataAll!P145,"")</f>
        <v/>
      </c>
      <c r="K145" s="7" t="str">
        <f>IF(AND(OR(ISTEXT(DataAll!Q145),DataAll!Q145&lt;&gt;0),A145&lt;&gt;""),DataAll!Q145,"")</f>
        <v/>
      </c>
    </row>
    <row r="146" spans="1:11" x14ac:dyDescent="0.2">
      <c r="A146" s="7" t="str">
        <f>IF(ISTEXT(DataAll!A146),RemoveAccent(DataAll!A146),"")</f>
        <v/>
      </c>
      <c r="B146" s="7" t="str">
        <f>IF(DataAll!B146=0,"",DataAll!B146)</f>
        <v/>
      </c>
      <c r="C146" s="7" t="str">
        <f>IF(DataAll!D146=0,"",DataAll!D146)</f>
        <v/>
      </c>
      <c r="D146" s="7" t="str">
        <f>IF(DataAll!F146=0,"",DataAll!F146)</f>
        <v/>
      </c>
      <c r="E146" s="7" t="str">
        <f>IF(DataAll!K146=0,"",DataAll!K146)</f>
        <v/>
      </c>
      <c r="F146" s="7" t="str">
        <f>IF(DataAll!L146=0,"",DataAll!L146)</f>
        <v/>
      </c>
      <c r="G146" s="7" t="str">
        <f>IF(DataAll!M146=0,"",DataAll!M146)</f>
        <v/>
      </c>
      <c r="H146" s="7" t="str">
        <f>IF(DataAll!N146=0,"",DataAll!N146)</f>
        <v/>
      </c>
      <c r="I146" s="7" t="e">
        <f ca="1">GrafikaHrany(E146,F146,G146,H146,DataAll!O146)</f>
        <v>#NAME?</v>
      </c>
      <c r="J146" s="7" t="str">
        <f>IF(ISTEXT(DataAll!P146),DataAll!P146,"")</f>
        <v/>
      </c>
      <c r="K146" s="7" t="str">
        <f>IF(AND(OR(ISTEXT(DataAll!Q146),DataAll!Q146&lt;&gt;0),A146&lt;&gt;""),DataAll!Q146,"")</f>
        <v/>
      </c>
    </row>
    <row r="147" spans="1:11" x14ac:dyDescent="0.2">
      <c r="A147" s="7" t="str">
        <f>IF(ISTEXT(DataAll!A147),RemoveAccent(DataAll!A147),"")</f>
        <v/>
      </c>
      <c r="B147" s="7" t="str">
        <f>IF(DataAll!B147=0,"",DataAll!B147)</f>
        <v/>
      </c>
      <c r="C147" s="7" t="str">
        <f>IF(DataAll!D147=0,"",DataAll!D147)</f>
        <v/>
      </c>
      <c r="D147" s="7" t="str">
        <f>IF(DataAll!F147=0,"",DataAll!F147)</f>
        <v/>
      </c>
      <c r="E147" s="7" t="str">
        <f>IF(DataAll!K147=0,"",DataAll!K147)</f>
        <v/>
      </c>
      <c r="F147" s="7" t="str">
        <f>IF(DataAll!L147=0,"",DataAll!L147)</f>
        <v/>
      </c>
      <c r="G147" s="7" t="str">
        <f>IF(DataAll!M147=0,"",DataAll!M147)</f>
        <v/>
      </c>
      <c r="H147" s="7" t="str">
        <f>IF(DataAll!N147=0,"",DataAll!N147)</f>
        <v/>
      </c>
      <c r="I147" s="7" t="e">
        <f ca="1">GrafikaHrany(E147,F147,G147,H147,DataAll!O147)</f>
        <v>#NAME?</v>
      </c>
      <c r="J147" s="7" t="str">
        <f>IF(ISTEXT(DataAll!P147),DataAll!P147,"")</f>
        <v/>
      </c>
      <c r="K147" s="7" t="str">
        <f>IF(AND(OR(ISTEXT(DataAll!Q147),DataAll!Q147&lt;&gt;0),A147&lt;&gt;""),DataAll!Q147,"")</f>
        <v/>
      </c>
    </row>
    <row r="148" spans="1:11" x14ac:dyDescent="0.2">
      <c r="A148" s="7" t="str">
        <f>IF(ISTEXT(DataAll!A148),RemoveAccent(DataAll!A148),"")</f>
        <v/>
      </c>
      <c r="B148" s="7" t="str">
        <f>IF(DataAll!B148=0,"",DataAll!B148)</f>
        <v/>
      </c>
      <c r="C148" s="7" t="str">
        <f>IF(DataAll!D148=0,"",DataAll!D148)</f>
        <v/>
      </c>
      <c r="D148" s="7" t="str">
        <f>IF(DataAll!F148=0,"",DataAll!F148)</f>
        <v/>
      </c>
      <c r="E148" s="7" t="str">
        <f>IF(DataAll!K148=0,"",DataAll!K148)</f>
        <v/>
      </c>
      <c r="F148" s="7" t="str">
        <f>IF(DataAll!L148=0,"",DataAll!L148)</f>
        <v/>
      </c>
      <c r="G148" s="7" t="str">
        <f>IF(DataAll!M148=0,"",DataAll!M148)</f>
        <v/>
      </c>
      <c r="H148" s="7" t="str">
        <f>IF(DataAll!N148=0,"",DataAll!N148)</f>
        <v/>
      </c>
      <c r="I148" s="7" t="e">
        <f ca="1">GrafikaHrany(E148,F148,G148,H148,DataAll!O148)</f>
        <v>#NAME?</v>
      </c>
      <c r="J148" s="7" t="str">
        <f>IF(ISTEXT(DataAll!P148),DataAll!P148,"")</f>
        <v/>
      </c>
      <c r="K148" s="7" t="str">
        <f>IF(AND(OR(ISTEXT(DataAll!Q148),DataAll!Q148&lt;&gt;0),A148&lt;&gt;""),DataAll!Q148,"")</f>
        <v/>
      </c>
    </row>
    <row r="149" spans="1:11" x14ac:dyDescent="0.2">
      <c r="A149" s="7" t="str">
        <f>IF(ISTEXT(DataAll!A149),RemoveAccent(DataAll!A149),"")</f>
        <v/>
      </c>
      <c r="B149" s="7" t="str">
        <f>IF(DataAll!B149=0,"",DataAll!B149)</f>
        <v/>
      </c>
      <c r="C149" s="7" t="str">
        <f>IF(DataAll!D149=0,"",DataAll!D149)</f>
        <v/>
      </c>
      <c r="D149" s="7" t="str">
        <f>IF(DataAll!F149=0,"",DataAll!F149)</f>
        <v/>
      </c>
      <c r="E149" s="7" t="str">
        <f>IF(DataAll!K149=0,"",DataAll!K149)</f>
        <v/>
      </c>
      <c r="F149" s="7" t="str">
        <f>IF(DataAll!L149=0,"",DataAll!L149)</f>
        <v/>
      </c>
      <c r="G149" s="7" t="str">
        <f>IF(DataAll!M149=0,"",DataAll!M149)</f>
        <v/>
      </c>
      <c r="H149" s="7" t="str">
        <f>IF(DataAll!N149=0,"",DataAll!N149)</f>
        <v/>
      </c>
      <c r="I149" s="7" t="e">
        <f ca="1">GrafikaHrany(E149,F149,G149,H149,DataAll!O149)</f>
        <v>#NAME?</v>
      </c>
      <c r="J149" s="7" t="str">
        <f>IF(ISTEXT(DataAll!P149),DataAll!P149,"")</f>
        <v/>
      </c>
      <c r="K149" s="7" t="str">
        <f>IF(AND(OR(ISTEXT(DataAll!Q149),DataAll!Q149&lt;&gt;0),A149&lt;&gt;""),DataAll!Q149,"")</f>
        <v/>
      </c>
    </row>
    <row r="150" spans="1:11" x14ac:dyDescent="0.2">
      <c r="A150" s="7" t="str">
        <f>IF(ISTEXT(DataAll!A150),RemoveAccent(DataAll!A150),"")</f>
        <v/>
      </c>
      <c r="B150" s="7" t="str">
        <f>IF(DataAll!B150=0,"",DataAll!B150)</f>
        <v/>
      </c>
      <c r="C150" s="7" t="str">
        <f>IF(DataAll!D150=0,"",DataAll!D150)</f>
        <v/>
      </c>
      <c r="D150" s="7" t="str">
        <f>IF(DataAll!F150=0,"",DataAll!F150)</f>
        <v/>
      </c>
      <c r="E150" s="7" t="str">
        <f>IF(DataAll!K150=0,"",DataAll!K150)</f>
        <v/>
      </c>
      <c r="F150" s="7" t="str">
        <f>IF(DataAll!L150=0,"",DataAll!L150)</f>
        <v/>
      </c>
      <c r="G150" s="7" t="str">
        <f>IF(DataAll!M150=0,"",DataAll!M150)</f>
        <v/>
      </c>
      <c r="H150" s="7" t="str">
        <f>IF(DataAll!N150=0,"",DataAll!N150)</f>
        <v/>
      </c>
      <c r="I150" s="7" t="e">
        <f ca="1">GrafikaHrany(E150,F150,G150,H150,DataAll!O150)</f>
        <v>#NAME?</v>
      </c>
      <c r="J150" s="7" t="str">
        <f>IF(ISTEXT(DataAll!P150),DataAll!P150,"")</f>
        <v/>
      </c>
      <c r="K150" s="7" t="str">
        <f>IF(AND(OR(ISTEXT(DataAll!Q150),DataAll!Q150&lt;&gt;0),A150&lt;&gt;""),DataAll!Q150,"")</f>
        <v/>
      </c>
    </row>
    <row r="151" spans="1:11" x14ac:dyDescent="0.2">
      <c r="A151" s="7" t="str">
        <f>IF(ISTEXT(DataAll!A151),RemoveAccent(DataAll!A151),"")</f>
        <v/>
      </c>
      <c r="B151" s="7" t="str">
        <f>IF(DataAll!B151=0,"",DataAll!B151)</f>
        <v/>
      </c>
      <c r="C151" s="7" t="str">
        <f>IF(DataAll!D151=0,"",DataAll!D151)</f>
        <v/>
      </c>
      <c r="D151" s="7" t="str">
        <f>IF(DataAll!F151=0,"",DataAll!F151)</f>
        <v/>
      </c>
      <c r="E151" s="7" t="str">
        <f>IF(DataAll!K151=0,"",DataAll!K151)</f>
        <v/>
      </c>
      <c r="F151" s="7" t="str">
        <f>IF(DataAll!L151=0,"",DataAll!L151)</f>
        <v/>
      </c>
      <c r="G151" s="7" t="str">
        <f>IF(DataAll!M151=0,"",DataAll!M151)</f>
        <v/>
      </c>
      <c r="H151" s="7" t="str">
        <f>IF(DataAll!N151=0,"",DataAll!N151)</f>
        <v/>
      </c>
      <c r="I151" s="7" t="e">
        <f ca="1">GrafikaHrany(E151,F151,G151,H151,DataAll!O151)</f>
        <v>#NAME?</v>
      </c>
      <c r="J151" s="7" t="str">
        <f>IF(ISTEXT(DataAll!P151),DataAll!P151,"")</f>
        <v/>
      </c>
      <c r="K151" s="7" t="str">
        <f>IF(AND(OR(ISTEXT(DataAll!Q151),DataAll!Q151&lt;&gt;0),A151&lt;&gt;""),DataAll!Q151,"")</f>
        <v/>
      </c>
    </row>
  </sheetData>
  <sheetProtection formatCells="0" formatRows="0" sort="0" autoFilter="0"/>
  <autoFilter ref="A1:K151" xr:uid="{00000000-0009-0000-0000-00000B000000}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pageSetUpPr fitToPage="1"/>
  </sheetPr>
  <dimension ref="A1:R62"/>
  <sheetViews>
    <sheetView showGridLines="0" zoomScale="85" zoomScaleNormal="85" workbookViewId="0">
      <selection activeCell="B33" sqref="B33"/>
    </sheetView>
  </sheetViews>
  <sheetFormatPr defaultColWidth="9.140625" defaultRowHeight="12.75" x14ac:dyDescent="0.2"/>
  <cols>
    <col min="1" max="1" width="3.5703125" style="41" customWidth="1"/>
    <col min="2" max="2" width="21.42578125" style="22" customWidth="1"/>
    <col min="3" max="3" width="9.28515625" style="22" customWidth="1"/>
    <col min="4" max="4" width="4.140625" style="22" customWidth="1"/>
    <col min="5" max="5" width="9.28515625" style="22" customWidth="1"/>
    <col min="6" max="6" width="4.140625" style="22" customWidth="1"/>
    <col min="7" max="7" width="6.140625" style="22" customWidth="1"/>
    <col min="8" max="8" width="4.28515625" style="22" customWidth="1"/>
    <col min="9" max="11" width="7.7109375" style="22" hidden="1" customWidth="1"/>
    <col min="12" max="15" width="4.7109375" style="22" customWidth="1"/>
    <col min="16" max="16" width="7.7109375" style="22" hidden="1" customWidth="1"/>
    <col min="17" max="17" width="24.5703125" style="22" customWidth="1"/>
    <col min="18" max="16384" width="9.140625" style="22"/>
  </cols>
  <sheetData>
    <row r="1" spans="2:17" ht="21" customHeight="1" x14ac:dyDescent="0.2">
      <c r="Q1" s="29" t="s">
        <v>56</v>
      </c>
    </row>
    <row r="2" spans="2:17" ht="24" customHeight="1" x14ac:dyDescent="0.2">
      <c r="B2" s="93" t="s">
        <v>90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</row>
    <row r="3" spans="2:17" ht="24" customHeight="1" x14ac:dyDescent="0.2">
      <c r="B3" s="93" t="s">
        <v>91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</row>
    <row r="4" spans="2:17" ht="16.5" x14ac:dyDescent="0.25">
      <c r="B4" s="138" t="s">
        <v>85</v>
      </c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</row>
    <row r="5" spans="2:17" ht="5.25" customHeight="1" thickBot="1" x14ac:dyDescent="0.25">
      <c r="M5" s="42"/>
      <c r="N5" s="42"/>
      <c r="O5" s="43"/>
      <c r="P5" s="43"/>
      <c r="Q5" s="44"/>
    </row>
    <row r="6" spans="2:17" ht="4.5" hidden="1" customHeight="1" thickBot="1" x14ac:dyDescent="0.25"/>
    <row r="7" spans="2:17" ht="9.9499999999999993" customHeight="1" x14ac:dyDescent="0.2">
      <c r="B7" s="45"/>
      <c r="C7" s="46"/>
      <c r="D7" s="46"/>
      <c r="E7" s="46"/>
      <c r="F7" s="47"/>
      <c r="G7" s="146" t="s">
        <v>0</v>
      </c>
      <c r="H7" s="147"/>
      <c r="I7" s="147"/>
      <c r="J7" s="147"/>
      <c r="K7" s="147"/>
      <c r="L7" s="147"/>
      <c r="M7" s="40"/>
      <c r="N7" s="40"/>
      <c r="O7" s="161" t="str">
        <f>IF(ISBLANK('tiskopis 1'!O7),"",'tiskopis 1'!O7)</f>
        <v/>
      </c>
      <c r="P7" s="162"/>
      <c r="Q7" s="163"/>
    </row>
    <row r="8" spans="2:17" ht="9.9499999999999993" customHeight="1" x14ac:dyDescent="0.2">
      <c r="B8" s="48"/>
      <c r="C8" s="10"/>
      <c r="D8" s="10"/>
      <c r="E8" s="10"/>
      <c r="F8" s="49"/>
      <c r="G8" s="139"/>
      <c r="H8" s="140"/>
      <c r="I8" s="140"/>
      <c r="J8" s="140"/>
      <c r="K8" s="140"/>
      <c r="L8" s="140"/>
      <c r="M8" s="50"/>
      <c r="N8" s="50"/>
      <c r="O8" s="164"/>
      <c r="P8" s="164"/>
      <c r="Q8" s="165"/>
    </row>
    <row r="9" spans="2:17" ht="15.95" customHeight="1" x14ac:dyDescent="0.25">
      <c r="B9" s="48"/>
      <c r="C9" s="10"/>
      <c r="D9" s="10"/>
      <c r="E9" s="10"/>
      <c r="F9" s="49"/>
      <c r="G9" s="157" t="s">
        <v>69</v>
      </c>
      <c r="H9" s="158"/>
      <c r="I9" s="158"/>
      <c r="J9" s="158"/>
      <c r="K9" s="158"/>
      <c r="L9" s="158"/>
      <c r="M9" s="50"/>
      <c r="N9" s="50"/>
      <c r="O9" s="166" t="str">
        <f>IF(ISBLANK('tiskopis 1'!O9),"",'tiskopis 1'!O9)</f>
        <v/>
      </c>
      <c r="P9" s="166"/>
      <c r="Q9" s="167"/>
    </row>
    <row r="10" spans="2:17" ht="15.95" customHeight="1" x14ac:dyDescent="0.25">
      <c r="B10" s="48"/>
      <c r="C10" s="10"/>
      <c r="D10" s="10"/>
      <c r="E10" s="10"/>
      <c r="F10" s="49"/>
      <c r="G10" s="139" t="s">
        <v>1</v>
      </c>
      <c r="H10" s="140"/>
      <c r="I10" s="140"/>
      <c r="J10" s="140"/>
      <c r="K10" s="140"/>
      <c r="L10" s="140"/>
      <c r="M10" s="50"/>
      <c r="N10" s="50"/>
      <c r="O10" s="174" t="str">
        <f>IF(ISBLANK('tiskopis 1'!O10),"",'tiskopis 1'!O10)</f>
        <v/>
      </c>
      <c r="P10" s="174"/>
      <c r="Q10" s="175"/>
    </row>
    <row r="11" spans="2:17" ht="9.9499999999999993" customHeight="1" x14ac:dyDescent="0.2">
      <c r="B11" s="130"/>
      <c r="C11" s="94"/>
      <c r="D11" s="94"/>
      <c r="E11" s="94"/>
      <c r="F11" s="131"/>
      <c r="G11" s="139" t="s">
        <v>40</v>
      </c>
      <c r="H11" s="140"/>
      <c r="I11" s="140"/>
      <c r="J11" s="140"/>
      <c r="K11" s="140"/>
      <c r="L11" s="140"/>
      <c r="M11" s="50"/>
      <c r="N11" s="50"/>
      <c r="O11" s="148"/>
      <c r="P11" s="149"/>
      <c r="Q11" s="150"/>
    </row>
    <row r="12" spans="2:17" ht="9.9499999999999993" customHeight="1" x14ac:dyDescent="0.2">
      <c r="B12" s="48"/>
      <c r="C12" s="10"/>
      <c r="D12" s="10"/>
      <c r="E12" s="10"/>
      <c r="F12" s="49"/>
      <c r="G12" s="139"/>
      <c r="H12" s="140"/>
      <c r="I12" s="140"/>
      <c r="J12" s="140"/>
      <c r="K12" s="140"/>
      <c r="L12" s="140"/>
      <c r="M12" s="50"/>
      <c r="N12" s="50"/>
      <c r="O12" s="144"/>
      <c r="P12" s="144"/>
      <c r="Q12" s="145"/>
    </row>
    <row r="13" spans="2:17" ht="9.9499999999999993" customHeight="1" x14ac:dyDescent="0.2">
      <c r="B13" s="135"/>
      <c r="C13" s="136"/>
      <c r="D13" s="136"/>
      <c r="E13" s="136"/>
      <c r="F13" s="137"/>
      <c r="G13" s="139" t="s">
        <v>41</v>
      </c>
      <c r="H13" s="140"/>
      <c r="I13" s="140"/>
      <c r="J13" s="140"/>
      <c r="K13" s="140"/>
      <c r="L13" s="140"/>
      <c r="M13" s="50"/>
      <c r="N13" s="50"/>
      <c r="O13" s="148"/>
      <c r="P13" s="151"/>
      <c r="Q13" s="152"/>
    </row>
    <row r="14" spans="2:17" ht="9.9499999999999993" customHeight="1" x14ac:dyDescent="0.2">
      <c r="B14" s="48"/>
      <c r="C14" s="10"/>
      <c r="D14" s="10"/>
      <c r="E14" s="10"/>
      <c r="F14" s="37"/>
      <c r="G14" s="139"/>
      <c r="H14" s="140"/>
      <c r="I14" s="140"/>
      <c r="J14" s="140"/>
      <c r="K14" s="140"/>
      <c r="L14" s="140"/>
      <c r="M14" s="50"/>
      <c r="N14" s="50"/>
      <c r="O14" s="153"/>
      <c r="P14" s="153"/>
      <c r="Q14" s="154"/>
    </row>
    <row r="15" spans="2:17" ht="9.9499999999999993" customHeight="1" x14ac:dyDescent="0.2">
      <c r="B15" s="132" t="s">
        <v>86</v>
      </c>
      <c r="C15" s="133"/>
      <c r="D15" s="133"/>
      <c r="E15" s="133"/>
      <c r="F15" s="134"/>
      <c r="G15" s="139" t="s">
        <v>68</v>
      </c>
      <c r="H15" s="140"/>
      <c r="I15" s="140"/>
      <c r="J15" s="140"/>
      <c r="K15" s="140"/>
      <c r="L15" s="140"/>
      <c r="M15" s="50"/>
      <c r="N15" s="50"/>
      <c r="O15" s="168" t="str">
        <f>IF(ISBLANK('tiskopis 1'!O15),"",'tiskopis 1'!O15)</f>
        <v/>
      </c>
      <c r="P15" s="168"/>
      <c r="Q15" s="169"/>
    </row>
    <row r="16" spans="2:17" ht="9.9499999999999993" customHeight="1" x14ac:dyDescent="0.2">
      <c r="B16" s="110" t="s">
        <v>87</v>
      </c>
      <c r="C16" s="111"/>
      <c r="D16" s="111"/>
      <c r="E16" s="111"/>
      <c r="F16" s="112"/>
      <c r="G16" s="139"/>
      <c r="H16" s="140"/>
      <c r="I16" s="140"/>
      <c r="J16" s="140"/>
      <c r="K16" s="140"/>
      <c r="L16" s="140"/>
      <c r="M16" s="50"/>
      <c r="N16" s="50"/>
      <c r="O16" s="170"/>
      <c r="P16" s="170"/>
      <c r="Q16" s="171"/>
    </row>
    <row r="17" spans="1:17" ht="14.25" customHeight="1" thickBot="1" x14ac:dyDescent="0.3">
      <c r="B17" s="113" t="s">
        <v>29</v>
      </c>
      <c r="C17" s="114"/>
      <c r="D17" s="114"/>
      <c r="E17" s="114"/>
      <c r="F17" s="115"/>
      <c r="G17" s="116"/>
      <c r="H17" s="117"/>
      <c r="I17" s="117"/>
      <c r="J17" s="117"/>
      <c r="K17" s="117"/>
      <c r="L17" s="117"/>
      <c r="M17" s="51"/>
      <c r="N17" s="51"/>
      <c r="O17" s="172"/>
      <c r="P17" s="172"/>
      <c r="Q17" s="173"/>
    </row>
    <row r="18" spans="1:17" ht="14.25" customHeight="1" x14ac:dyDescent="0.25">
      <c r="B18" s="52"/>
      <c r="C18" s="10"/>
      <c r="D18" s="10"/>
      <c r="E18" s="10"/>
      <c r="F18" s="10"/>
      <c r="G18" s="53"/>
      <c r="H18" s="53"/>
      <c r="I18" s="53"/>
      <c r="J18" s="53"/>
      <c r="K18" s="53"/>
      <c r="L18" s="53"/>
      <c r="M18" s="54"/>
      <c r="N18" s="54"/>
      <c r="O18" s="54"/>
      <c r="P18" s="54"/>
      <c r="Q18" s="54"/>
    </row>
    <row r="19" spans="1:17" ht="18.75" customHeight="1" x14ac:dyDescent="0.2">
      <c r="B19" s="55" t="s">
        <v>82</v>
      </c>
      <c r="C19" s="56"/>
      <c r="D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7"/>
    </row>
    <row r="20" spans="1:17" ht="21.75" customHeight="1" x14ac:dyDescent="0.2">
      <c r="B20" s="58" t="s">
        <v>44</v>
      </c>
      <c r="C20" s="59"/>
      <c r="D20" s="60"/>
      <c r="E20" s="61"/>
      <c r="F20" s="61"/>
      <c r="G20" s="62"/>
      <c r="H20" s="61"/>
      <c r="I20" s="61"/>
      <c r="J20" s="61"/>
      <c r="K20" s="61"/>
      <c r="L20" s="63"/>
      <c r="M20" s="64"/>
      <c r="N20" s="64"/>
      <c r="O20" s="64"/>
      <c r="P20" s="64"/>
      <c r="Q20" s="61"/>
    </row>
    <row r="21" spans="1:17" ht="42" customHeight="1" x14ac:dyDescent="0.2">
      <c r="C21" s="65"/>
      <c r="D21" s="66"/>
      <c r="E21" s="61"/>
      <c r="H21" s="67"/>
      <c r="I21" s="61"/>
      <c r="J21" s="61"/>
      <c r="K21" s="61"/>
      <c r="L21" s="68"/>
      <c r="M21" s="69"/>
      <c r="N21" s="69"/>
      <c r="O21" s="69"/>
      <c r="P21" s="69"/>
      <c r="Q21" s="61"/>
    </row>
    <row r="22" spans="1:17" s="10" customFormat="1" ht="26.25" customHeight="1" thickBot="1" x14ac:dyDescent="0.3">
      <c r="A22" s="70"/>
      <c r="B22" s="30" t="s">
        <v>42</v>
      </c>
      <c r="C22" s="28"/>
      <c r="D22" s="28"/>
      <c r="E22" s="28"/>
      <c r="F22" s="28"/>
      <c r="G22" s="28"/>
      <c r="H22" s="28"/>
      <c r="I22" s="28"/>
      <c r="J22" s="28"/>
      <c r="K22" s="28"/>
      <c r="P22" s="32"/>
    </row>
    <row r="23" spans="1:17" s="10" customFormat="1" ht="13.7" hidden="1" customHeight="1" thickBot="1" x14ac:dyDescent="0.25">
      <c r="A23" s="70"/>
      <c r="B23" s="8" t="s">
        <v>36</v>
      </c>
      <c r="C23" s="28"/>
      <c r="D23" s="28"/>
      <c r="E23" s="105" t="str">
        <f>IF(ISBLANK(O11),"",O11)</f>
        <v/>
      </c>
      <c r="F23" s="106"/>
      <c r="H23" s="28"/>
      <c r="I23" s="28"/>
      <c r="J23" s="28"/>
      <c r="K23" s="28"/>
      <c r="M23" s="9" t="s">
        <v>38</v>
      </c>
      <c r="P23" s="71"/>
      <c r="Q23" s="72"/>
    </row>
    <row r="24" spans="1:17" s="10" customFormat="1" ht="13.7" hidden="1" customHeight="1" thickBot="1" x14ac:dyDescent="0.25">
      <c r="A24" s="70"/>
      <c r="B24" s="8" t="s">
        <v>37</v>
      </c>
      <c r="C24" s="28"/>
      <c r="D24" s="28"/>
      <c r="E24" s="105" t="str">
        <f>IF(ISBLANK(O13),"",O13)</f>
        <v/>
      </c>
      <c r="F24" s="106"/>
      <c r="G24" s="28"/>
      <c r="H24" s="28"/>
      <c r="I24" s="28"/>
      <c r="J24" s="28"/>
      <c r="K24" s="28"/>
      <c r="M24" s="9" t="s">
        <v>39</v>
      </c>
      <c r="P24" s="71"/>
      <c r="Q24" s="72"/>
    </row>
    <row r="25" spans="1:17" s="10" customFormat="1" ht="13.7" customHeight="1" thickBot="1" x14ac:dyDescent="0.25">
      <c r="A25" s="70"/>
      <c r="B25" s="8" t="s">
        <v>83</v>
      </c>
      <c r="D25" s="28"/>
      <c r="E25" s="107"/>
      <c r="F25" s="108"/>
      <c r="G25" s="28" t="s">
        <v>2</v>
      </c>
      <c r="H25" s="28"/>
      <c r="I25" s="28"/>
      <c r="J25" s="28"/>
      <c r="K25" s="28"/>
      <c r="M25" s="11" t="s">
        <v>43</v>
      </c>
      <c r="P25" s="32"/>
      <c r="Q25" s="1"/>
    </row>
    <row r="26" spans="1:17" s="10" customFormat="1" ht="13.7" customHeight="1" thickBot="1" x14ac:dyDescent="0.25">
      <c r="A26" s="70"/>
      <c r="B26" s="8" t="s">
        <v>46</v>
      </c>
      <c r="D26" s="28"/>
      <c r="E26" s="107"/>
      <c r="F26" s="108"/>
      <c r="G26" s="28"/>
      <c r="H26" s="28"/>
      <c r="I26" s="28"/>
      <c r="J26" s="28"/>
      <c r="K26" s="28"/>
      <c r="M26" s="34" t="s">
        <v>81</v>
      </c>
      <c r="P26" s="71"/>
      <c r="Q26" s="35"/>
    </row>
    <row r="27" spans="1:17" s="10" customFormat="1" ht="3" hidden="1" customHeight="1" x14ac:dyDescent="0.25">
      <c r="A27" s="70"/>
      <c r="B27" s="30"/>
      <c r="C27" s="73"/>
      <c r="D27" s="74"/>
      <c r="E27" s="74"/>
      <c r="F27" s="74"/>
      <c r="G27" s="74"/>
      <c r="H27" s="74"/>
      <c r="I27" s="74"/>
      <c r="J27" s="74"/>
      <c r="K27" s="74"/>
      <c r="L27" s="75"/>
      <c r="M27" s="75"/>
      <c r="N27" s="75"/>
      <c r="P27" s="32"/>
      <c r="Q27" s="28"/>
    </row>
    <row r="28" spans="1:17" s="10" customFormat="1" ht="5.25" hidden="1" customHeight="1" x14ac:dyDescent="0.25">
      <c r="A28" s="70"/>
      <c r="B28" s="30"/>
      <c r="C28" s="73"/>
      <c r="D28" s="74"/>
      <c r="E28" s="74"/>
      <c r="F28" s="74"/>
      <c r="G28" s="74"/>
      <c r="H28" s="74"/>
      <c r="I28" s="74"/>
      <c r="J28" s="74"/>
      <c r="K28" s="74"/>
      <c r="L28" s="75"/>
      <c r="M28" s="75"/>
      <c r="N28" s="75"/>
      <c r="P28" s="32"/>
      <c r="Q28" s="28"/>
    </row>
    <row r="29" spans="1:17" s="10" customFormat="1" ht="1.5" hidden="1" customHeight="1" x14ac:dyDescent="0.25">
      <c r="A29" s="70"/>
      <c r="B29" s="33"/>
      <c r="C29" s="76"/>
      <c r="D29" s="76"/>
      <c r="E29" s="94"/>
      <c r="F29" s="94"/>
      <c r="G29" s="94"/>
      <c r="H29" s="94"/>
      <c r="I29" s="76"/>
      <c r="J29" s="76"/>
      <c r="K29" s="76"/>
      <c r="L29" s="76"/>
      <c r="P29" s="32"/>
      <c r="Q29" s="28"/>
    </row>
    <row r="30" spans="1:17" s="10" customFormat="1" ht="20.25" customHeight="1" x14ac:dyDescent="0.25">
      <c r="A30" s="70"/>
      <c r="B30" s="30" t="s">
        <v>45</v>
      </c>
      <c r="C30" s="28"/>
      <c r="D30" s="28"/>
      <c r="E30" s="28"/>
      <c r="F30" s="28"/>
      <c r="G30" s="28"/>
      <c r="H30" s="28"/>
      <c r="I30" s="28"/>
      <c r="J30" s="28"/>
      <c r="K30" s="28"/>
      <c r="P30" s="32"/>
    </row>
    <row r="31" spans="1:17" ht="21" customHeight="1" x14ac:dyDescent="0.25">
      <c r="B31" s="30" t="s">
        <v>94</v>
      </c>
      <c r="C31" s="65"/>
      <c r="D31" s="66"/>
      <c r="E31" s="61"/>
      <c r="H31" s="61"/>
      <c r="I31" s="61"/>
      <c r="J31" s="61"/>
      <c r="K31" s="61"/>
      <c r="L31" s="68"/>
      <c r="M31" s="69"/>
      <c r="N31" s="69"/>
      <c r="O31" s="69"/>
      <c r="P31" s="69"/>
      <c r="Q31" s="61"/>
    </row>
    <row r="32" spans="1:17" ht="13.5" customHeight="1" x14ac:dyDescent="0.25">
      <c r="B32" s="30" t="s">
        <v>80</v>
      </c>
      <c r="C32" s="65"/>
      <c r="D32" s="66"/>
      <c r="E32" s="61"/>
      <c r="H32" s="61"/>
      <c r="I32" s="61"/>
      <c r="J32" s="61"/>
      <c r="K32" s="61"/>
      <c r="L32" s="68"/>
      <c r="M32" s="69"/>
      <c r="N32" s="69"/>
      <c r="O32" s="69"/>
      <c r="P32" s="69"/>
      <c r="Q32" s="61"/>
    </row>
    <row r="33" spans="1:17" ht="21" customHeight="1" x14ac:dyDescent="0.25">
      <c r="B33" s="30"/>
      <c r="D33" s="77" t="s">
        <v>79</v>
      </c>
      <c r="E33" s="61"/>
      <c r="F33" s="61"/>
      <c r="G33" s="62"/>
      <c r="H33" s="61"/>
      <c r="I33" s="61"/>
      <c r="J33" s="61"/>
      <c r="K33" s="61"/>
      <c r="L33" s="68"/>
      <c r="M33" s="69"/>
      <c r="N33" s="69"/>
      <c r="O33" s="69"/>
      <c r="P33" s="69"/>
      <c r="Q33" s="61"/>
    </row>
    <row r="34" spans="1:17" x14ac:dyDescent="0.2">
      <c r="B34" s="97" t="s">
        <v>6</v>
      </c>
      <c r="C34" s="118" t="s">
        <v>13</v>
      </c>
      <c r="D34" s="119"/>
      <c r="E34" s="118" t="s">
        <v>14</v>
      </c>
      <c r="F34" s="119"/>
      <c r="G34" s="118" t="s">
        <v>4</v>
      </c>
      <c r="H34" s="119"/>
      <c r="I34" s="78"/>
      <c r="J34" s="78"/>
      <c r="K34" s="78"/>
      <c r="L34" s="118" t="s">
        <v>12</v>
      </c>
      <c r="M34" s="120"/>
      <c r="N34" s="120"/>
      <c r="O34" s="119"/>
      <c r="P34" s="79" t="s">
        <v>33</v>
      </c>
      <c r="Q34" s="80" t="s">
        <v>34</v>
      </c>
    </row>
    <row r="35" spans="1:17" x14ac:dyDescent="0.2">
      <c r="B35" s="98"/>
      <c r="C35" s="95" t="s">
        <v>10</v>
      </c>
      <c r="D35" s="96"/>
      <c r="E35" s="95" t="s">
        <v>11</v>
      </c>
      <c r="F35" s="96"/>
      <c r="G35" s="95" t="s">
        <v>5</v>
      </c>
      <c r="H35" s="96"/>
      <c r="I35" s="81"/>
      <c r="J35" s="81"/>
      <c r="K35" s="81"/>
      <c r="L35" s="82" t="s">
        <v>8</v>
      </c>
      <c r="M35" s="83" t="s">
        <v>8</v>
      </c>
      <c r="N35" s="83" t="s">
        <v>9</v>
      </c>
      <c r="O35" s="84" t="s">
        <v>9</v>
      </c>
      <c r="P35" s="84"/>
      <c r="Q35" s="85"/>
    </row>
    <row r="36" spans="1:17" x14ac:dyDescent="0.2">
      <c r="B36" s="121" t="s">
        <v>31</v>
      </c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</row>
    <row r="37" spans="1:17" ht="13.7" customHeight="1" x14ac:dyDescent="0.2">
      <c r="A37" s="21" t="s">
        <v>3</v>
      </c>
      <c r="B37" s="12"/>
      <c r="C37" s="13"/>
      <c r="D37" s="86" t="s">
        <v>2</v>
      </c>
      <c r="E37" s="13"/>
      <c r="F37" s="86" t="s">
        <v>2</v>
      </c>
      <c r="G37" s="14"/>
      <c r="H37" s="86" t="s">
        <v>7</v>
      </c>
      <c r="I37" s="86">
        <f t="shared" ref="I37:I51" si="0">(C37*E37)*G37/1000000</f>
        <v>0</v>
      </c>
      <c r="J37" s="86">
        <f>(C37+60)*G37</f>
        <v>0</v>
      </c>
      <c r="K37" s="86">
        <f>(E37+60)*G37</f>
        <v>0</v>
      </c>
      <c r="L37" s="36"/>
      <c r="M37" s="36"/>
      <c r="N37" s="36"/>
      <c r="O37" s="36"/>
      <c r="P37" s="13" t="s">
        <v>32</v>
      </c>
      <c r="Q37" s="15"/>
    </row>
    <row r="38" spans="1:17" ht="13.7" customHeight="1" x14ac:dyDescent="0.2">
      <c r="A38" s="21" t="s">
        <v>28</v>
      </c>
      <c r="B38" s="16"/>
      <c r="C38" s="13"/>
      <c r="D38" s="86" t="s">
        <v>2</v>
      </c>
      <c r="E38" s="13"/>
      <c r="F38" s="86" t="s">
        <v>2</v>
      </c>
      <c r="G38" s="13"/>
      <c r="H38" s="86" t="s">
        <v>7</v>
      </c>
      <c r="I38" s="86">
        <f t="shared" si="0"/>
        <v>0</v>
      </c>
      <c r="J38" s="86">
        <f t="shared" ref="J38:J51" si="1">(C38+60)*G38</f>
        <v>0</v>
      </c>
      <c r="K38" s="86">
        <f t="shared" ref="K38:K51" si="2">(E38+60)*G38</f>
        <v>0</v>
      </c>
      <c r="L38" s="36"/>
      <c r="M38" s="36"/>
      <c r="N38" s="36"/>
      <c r="O38" s="36"/>
      <c r="P38" s="13" t="s">
        <v>32</v>
      </c>
      <c r="Q38" s="17"/>
    </row>
    <row r="39" spans="1:17" ht="13.7" customHeight="1" x14ac:dyDescent="0.2">
      <c r="A39" s="21" t="s">
        <v>15</v>
      </c>
      <c r="B39" s="16"/>
      <c r="C39" s="13"/>
      <c r="D39" s="86" t="s">
        <v>2</v>
      </c>
      <c r="E39" s="13"/>
      <c r="F39" s="86" t="s">
        <v>2</v>
      </c>
      <c r="G39" s="13"/>
      <c r="H39" s="86" t="s">
        <v>7</v>
      </c>
      <c r="I39" s="86">
        <f t="shared" si="0"/>
        <v>0</v>
      </c>
      <c r="J39" s="86">
        <f t="shared" si="1"/>
        <v>0</v>
      </c>
      <c r="K39" s="86">
        <f t="shared" si="2"/>
        <v>0</v>
      </c>
      <c r="L39" s="36"/>
      <c r="M39" s="36"/>
      <c r="N39" s="36"/>
      <c r="O39" s="36"/>
      <c r="P39" s="13" t="s">
        <v>32</v>
      </c>
      <c r="Q39" s="17"/>
    </row>
    <row r="40" spans="1:17" ht="13.7" customHeight="1" x14ac:dyDescent="0.2">
      <c r="A40" s="21" t="s">
        <v>16</v>
      </c>
      <c r="B40" s="16"/>
      <c r="C40" s="13"/>
      <c r="D40" s="86" t="s">
        <v>2</v>
      </c>
      <c r="E40" s="13"/>
      <c r="F40" s="86" t="s">
        <v>2</v>
      </c>
      <c r="G40" s="13"/>
      <c r="H40" s="86" t="s">
        <v>7</v>
      </c>
      <c r="I40" s="86">
        <f t="shared" si="0"/>
        <v>0</v>
      </c>
      <c r="J40" s="86">
        <f t="shared" si="1"/>
        <v>0</v>
      </c>
      <c r="K40" s="86">
        <f t="shared" si="2"/>
        <v>0</v>
      </c>
      <c r="L40" s="36"/>
      <c r="M40" s="36"/>
      <c r="N40" s="36"/>
      <c r="O40" s="36"/>
      <c r="P40" s="13" t="s">
        <v>32</v>
      </c>
      <c r="Q40" s="17"/>
    </row>
    <row r="41" spans="1:17" ht="13.7" customHeight="1" x14ac:dyDescent="0.2">
      <c r="A41" s="21" t="s">
        <v>17</v>
      </c>
      <c r="B41" s="16"/>
      <c r="C41" s="13"/>
      <c r="D41" s="86" t="s">
        <v>2</v>
      </c>
      <c r="E41" s="13"/>
      <c r="F41" s="86" t="s">
        <v>2</v>
      </c>
      <c r="G41" s="13"/>
      <c r="H41" s="86" t="s">
        <v>7</v>
      </c>
      <c r="I41" s="86">
        <f t="shared" si="0"/>
        <v>0</v>
      </c>
      <c r="J41" s="86">
        <f t="shared" si="1"/>
        <v>0</v>
      </c>
      <c r="K41" s="86">
        <f t="shared" si="2"/>
        <v>0</v>
      </c>
      <c r="L41" s="36"/>
      <c r="M41" s="36"/>
      <c r="N41" s="36"/>
      <c r="O41" s="36"/>
      <c r="P41" s="13" t="s">
        <v>32</v>
      </c>
      <c r="Q41" s="17"/>
    </row>
    <row r="42" spans="1:17" ht="13.7" customHeight="1" x14ac:dyDescent="0.2">
      <c r="A42" s="21" t="s">
        <v>18</v>
      </c>
      <c r="B42" s="16"/>
      <c r="C42" s="13"/>
      <c r="D42" s="86" t="s">
        <v>2</v>
      </c>
      <c r="E42" s="13"/>
      <c r="F42" s="86" t="s">
        <v>2</v>
      </c>
      <c r="G42" s="13"/>
      <c r="H42" s="86" t="s">
        <v>7</v>
      </c>
      <c r="I42" s="86">
        <f t="shared" si="0"/>
        <v>0</v>
      </c>
      <c r="J42" s="86">
        <f t="shared" si="1"/>
        <v>0</v>
      </c>
      <c r="K42" s="86">
        <f t="shared" si="2"/>
        <v>0</v>
      </c>
      <c r="L42" s="36"/>
      <c r="M42" s="36"/>
      <c r="N42" s="36"/>
      <c r="O42" s="36"/>
      <c r="P42" s="13" t="s">
        <v>32</v>
      </c>
      <c r="Q42" s="17"/>
    </row>
    <row r="43" spans="1:17" ht="13.7" customHeight="1" x14ac:dyDescent="0.2">
      <c r="A43" s="21" t="s">
        <v>19</v>
      </c>
      <c r="B43" s="16"/>
      <c r="C43" s="13"/>
      <c r="D43" s="86" t="s">
        <v>2</v>
      </c>
      <c r="E43" s="13"/>
      <c r="F43" s="86" t="s">
        <v>2</v>
      </c>
      <c r="G43" s="13"/>
      <c r="H43" s="86" t="s">
        <v>7</v>
      </c>
      <c r="I43" s="86">
        <f t="shared" si="0"/>
        <v>0</v>
      </c>
      <c r="J43" s="86">
        <f t="shared" si="1"/>
        <v>0</v>
      </c>
      <c r="K43" s="86">
        <f t="shared" si="2"/>
        <v>0</v>
      </c>
      <c r="L43" s="36"/>
      <c r="M43" s="36"/>
      <c r="N43" s="36"/>
      <c r="O43" s="36"/>
      <c r="P43" s="13" t="s">
        <v>32</v>
      </c>
      <c r="Q43" s="17"/>
    </row>
    <row r="44" spans="1:17" ht="13.7" customHeight="1" x14ac:dyDescent="0.2">
      <c r="A44" s="21" t="s">
        <v>20</v>
      </c>
      <c r="B44" s="16"/>
      <c r="C44" s="13"/>
      <c r="D44" s="86" t="s">
        <v>2</v>
      </c>
      <c r="E44" s="13"/>
      <c r="F44" s="86" t="s">
        <v>2</v>
      </c>
      <c r="G44" s="13"/>
      <c r="H44" s="86" t="s">
        <v>7</v>
      </c>
      <c r="I44" s="86">
        <f t="shared" si="0"/>
        <v>0</v>
      </c>
      <c r="J44" s="86">
        <f t="shared" si="1"/>
        <v>0</v>
      </c>
      <c r="K44" s="86">
        <f t="shared" si="2"/>
        <v>0</v>
      </c>
      <c r="L44" s="36"/>
      <c r="M44" s="36"/>
      <c r="N44" s="36"/>
      <c r="O44" s="36"/>
      <c r="P44" s="13" t="s">
        <v>32</v>
      </c>
      <c r="Q44" s="17"/>
    </row>
    <row r="45" spans="1:17" ht="13.7" customHeight="1" x14ac:dyDescent="0.2">
      <c r="A45" s="21" t="s">
        <v>21</v>
      </c>
      <c r="B45" s="16"/>
      <c r="C45" s="13"/>
      <c r="D45" s="86" t="s">
        <v>2</v>
      </c>
      <c r="E45" s="13"/>
      <c r="F45" s="86" t="s">
        <v>2</v>
      </c>
      <c r="G45" s="13"/>
      <c r="H45" s="86" t="s">
        <v>7</v>
      </c>
      <c r="I45" s="86">
        <f t="shared" si="0"/>
        <v>0</v>
      </c>
      <c r="J45" s="86">
        <f t="shared" si="1"/>
        <v>0</v>
      </c>
      <c r="K45" s="86">
        <f t="shared" si="2"/>
        <v>0</v>
      </c>
      <c r="L45" s="36"/>
      <c r="M45" s="36"/>
      <c r="N45" s="36"/>
      <c r="O45" s="36"/>
      <c r="P45" s="13" t="s">
        <v>32</v>
      </c>
      <c r="Q45" s="17"/>
    </row>
    <row r="46" spans="1:17" ht="13.7" customHeight="1" x14ac:dyDescent="0.2">
      <c r="A46" s="21" t="s">
        <v>22</v>
      </c>
      <c r="B46" s="16"/>
      <c r="C46" s="13"/>
      <c r="D46" s="86" t="s">
        <v>2</v>
      </c>
      <c r="E46" s="13"/>
      <c r="F46" s="86" t="s">
        <v>2</v>
      </c>
      <c r="G46" s="13"/>
      <c r="H46" s="86" t="s">
        <v>7</v>
      </c>
      <c r="I46" s="86">
        <f t="shared" si="0"/>
        <v>0</v>
      </c>
      <c r="J46" s="86">
        <f t="shared" si="1"/>
        <v>0</v>
      </c>
      <c r="K46" s="86">
        <f t="shared" si="2"/>
        <v>0</v>
      </c>
      <c r="L46" s="36"/>
      <c r="M46" s="36"/>
      <c r="N46" s="36"/>
      <c r="O46" s="36"/>
      <c r="P46" s="13" t="s">
        <v>32</v>
      </c>
      <c r="Q46" s="17"/>
    </row>
    <row r="47" spans="1:17" ht="13.7" customHeight="1" x14ac:dyDescent="0.2">
      <c r="A47" s="21" t="s">
        <v>23</v>
      </c>
      <c r="B47" s="16"/>
      <c r="C47" s="13"/>
      <c r="D47" s="86" t="s">
        <v>2</v>
      </c>
      <c r="E47" s="13"/>
      <c r="F47" s="86" t="s">
        <v>2</v>
      </c>
      <c r="G47" s="13"/>
      <c r="H47" s="86" t="s">
        <v>7</v>
      </c>
      <c r="I47" s="86">
        <f t="shared" si="0"/>
        <v>0</v>
      </c>
      <c r="J47" s="86">
        <f t="shared" si="1"/>
        <v>0</v>
      </c>
      <c r="K47" s="86">
        <f t="shared" si="2"/>
        <v>0</v>
      </c>
      <c r="L47" s="36"/>
      <c r="M47" s="36"/>
      <c r="N47" s="36"/>
      <c r="O47" s="36"/>
      <c r="P47" s="13" t="s">
        <v>32</v>
      </c>
      <c r="Q47" s="17"/>
    </row>
    <row r="48" spans="1:17" ht="13.7" customHeight="1" x14ac:dyDescent="0.2">
      <c r="A48" s="21" t="s">
        <v>24</v>
      </c>
      <c r="B48" s="16"/>
      <c r="C48" s="13"/>
      <c r="D48" s="86" t="s">
        <v>2</v>
      </c>
      <c r="E48" s="13"/>
      <c r="F48" s="86" t="s">
        <v>2</v>
      </c>
      <c r="G48" s="13"/>
      <c r="H48" s="86" t="s">
        <v>7</v>
      </c>
      <c r="I48" s="86">
        <f t="shared" si="0"/>
        <v>0</v>
      </c>
      <c r="J48" s="86">
        <f t="shared" si="1"/>
        <v>0</v>
      </c>
      <c r="K48" s="86">
        <f t="shared" si="2"/>
        <v>0</v>
      </c>
      <c r="L48" s="36"/>
      <c r="M48" s="36"/>
      <c r="N48" s="36"/>
      <c r="O48" s="36"/>
      <c r="P48" s="13" t="s">
        <v>32</v>
      </c>
      <c r="Q48" s="17"/>
    </row>
    <row r="49" spans="1:18" ht="13.7" customHeight="1" x14ac:dyDescent="0.2">
      <c r="A49" s="21" t="s">
        <v>25</v>
      </c>
      <c r="B49" s="16"/>
      <c r="C49" s="13"/>
      <c r="D49" s="86" t="s">
        <v>2</v>
      </c>
      <c r="E49" s="13"/>
      <c r="F49" s="86" t="s">
        <v>2</v>
      </c>
      <c r="G49" s="13"/>
      <c r="H49" s="86" t="s">
        <v>7</v>
      </c>
      <c r="I49" s="86">
        <f t="shared" si="0"/>
        <v>0</v>
      </c>
      <c r="J49" s="86">
        <f t="shared" si="1"/>
        <v>0</v>
      </c>
      <c r="K49" s="86">
        <f t="shared" si="2"/>
        <v>0</v>
      </c>
      <c r="L49" s="36"/>
      <c r="M49" s="36"/>
      <c r="N49" s="36"/>
      <c r="O49" s="36"/>
      <c r="P49" s="13" t="s">
        <v>32</v>
      </c>
      <c r="Q49" s="17"/>
    </row>
    <row r="50" spans="1:18" ht="13.7" customHeight="1" x14ac:dyDescent="0.2">
      <c r="A50" s="21" t="s">
        <v>26</v>
      </c>
      <c r="B50" s="16"/>
      <c r="C50" s="13"/>
      <c r="D50" s="86" t="s">
        <v>2</v>
      </c>
      <c r="E50" s="13"/>
      <c r="F50" s="86" t="s">
        <v>2</v>
      </c>
      <c r="G50" s="13"/>
      <c r="H50" s="86" t="s">
        <v>7</v>
      </c>
      <c r="I50" s="86">
        <f t="shared" si="0"/>
        <v>0</v>
      </c>
      <c r="J50" s="86">
        <f t="shared" si="1"/>
        <v>0</v>
      </c>
      <c r="K50" s="86">
        <f t="shared" si="2"/>
        <v>0</v>
      </c>
      <c r="L50" s="36"/>
      <c r="M50" s="36"/>
      <c r="N50" s="36"/>
      <c r="O50" s="36"/>
      <c r="P50" s="13" t="s">
        <v>32</v>
      </c>
      <c r="Q50" s="17"/>
    </row>
    <row r="51" spans="1:18" ht="13.7" customHeight="1" x14ac:dyDescent="0.2">
      <c r="A51" s="21" t="s">
        <v>27</v>
      </c>
      <c r="B51" s="18"/>
      <c r="C51" s="13"/>
      <c r="D51" s="86" t="s">
        <v>2</v>
      </c>
      <c r="E51" s="13"/>
      <c r="F51" s="86" t="s">
        <v>2</v>
      </c>
      <c r="G51" s="13"/>
      <c r="H51" s="86" t="s">
        <v>7</v>
      </c>
      <c r="I51" s="86">
        <f t="shared" si="0"/>
        <v>0</v>
      </c>
      <c r="J51" s="86">
        <f t="shared" si="1"/>
        <v>0</v>
      </c>
      <c r="K51" s="86">
        <f t="shared" si="2"/>
        <v>0</v>
      </c>
      <c r="L51" s="36"/>
      <c r="M51" s="36"/>
      <c r="N51" s="36"/>
      <c r="O51" s="36"/>
      <c r="P51" s="13" t="s">
        <v>32</v>
      </c>
      <c r="Q51" s="17"/>
    </row>
    <row r="52" spans="1:18" ht="16.5" customHeight="1" x14ac:dyDescent="0.2">
      <c r="A52" s="21"/>
      <c r="B52" s="19"/>
      <c r="C52" s="20"/>
      <c r="D52" s="20"/>
      <c r="E52" s="21" t="s">
        <v>78</v>
      </c>
      <c r="G52" s="23">
        <f>SUM(I37:I51)</f>
        <v>0</v>
      </c>
      <c r="H52" s="24" t="s">
        <v>74</v>
      </c>
      <c r="I52" s="20"/>
      <c r="J52" s="20"/>
      <c r="K52" s="20"/>
      <c r="L52" s="20"/>
      <c r="M52" s="22" t="s">
        <v>77</v>
      </c>
      <c r="N52" s="20"/>
      <c r="O52" s="20"/>
      <c r="P52" s="20"/>
      <c r="Q52" s="25"/>
    </row>
    <row r="53" spans="1:18" ht="12.95" customHeight="1" x14ac:dyDescent="0.2">
      <c r="A53" s="21"/>
      <c r="B53" s="19"/>
      <c r="C53" s="20"/>
      <c r="D53" s="20"/>
      <c r="E53" s="26" t="s">
        <v>70</v>
      </c>
      <c r="F53" s="20"/>
      <c r="G53" s="27">
        <f>CEILING(((SUMIF(L37:L51,0.5,J37:J51)+SUMIF(M37:M51,0.5,J37:J51) + SUMIF(N37:N51,0.5,K37:K51)+SUMIF(O37:O51,0.5,K37:K51))/1000), 1)</f>
        <v>0</v>
      </c>
      <c r="H53" s="24" t="s">
        <v>73</v>
      </c>
      <c r="I53" s="20"/>
      <c r="J53" s="20"/>
      <c r="K53" s="20"/>
      <c r="L53" s="129" t="s">
        <v>75</v>
      </c>
      <c r="M53" s="20"/>
      <c r="N53" s="20"/>
      <c r="O53" s="20"/>
      <c r="P53" s="20"/>
      <c r="Q53" s="25"/>
    </row>
    <row r="54" spans="1:18" s="10" customFormat="1" ht="12.95" customHeight="1" x14ac:dyDescent="0.2">
      <c r="A54" s="70"/>
      <c r="C54" s="28"/>
      <c r="D54" s="28"/>
      <c r="E54" s="21" t="s">
        <v>71</v>
      </c>
      <c r="F54" s="20"/>
      <c r="G54" s="27">
        <f>CEILING(((SUMIF(L37:L51,1,J37:J51)+SUMIF(M37:M51,1,J37:J51) + SUMIF(N37:N51,1,K37:K51)+SUMIF(O37:O51,1,K37:K51))/1000), 1)</f>
        <v>0</v>
      </c>
      <c r="H54" s="24" t="s">
        <v>73</v>
      </c>
      <c r="I54" s="28"/>
      <c r="J54" s="28"/>
      <c r="K54" s="28"/>
      <c r="L54" s="129"/>
      <c r="M54" s="29" t="s">
        <v>76</v>
      </c>
      <c r="P54" s="20"/>
    </row>
    <row r="55" spans="1:18" ht="12.95" customHeight="1" x14ac:dyDescent="0.25">
      <c r="B55" s="30"/>
      <c r="E55" s="21" t="s">
        <v>72</v>
      </c>
      <c r="F55" s="28"/>
      <c r="G55" s="31">
        <f>CEILING(((SUMIF(L37:L51,2,J37:J51)+SUMIF(M37:M51,2,J37:J51) + SUMIF(N37:N51,2,K37:K51)+SUMIF(O37:O51,2,K37:K51))/1000), 1)</f>
        <v>0</v>
      </c>
      <c r="H55" s="24" t="s">
        <v>73</v>
      </c>
      <c r="L55" s="129"/>
    </row>
    <row r="56" spans="1:18" ht="7.5" customHeight="1" thickBot="1" x14ac:dyDescent="0.3">
      <c r="B56" s="30"/>
      <c r="E56" s="21"/>
      <c r="F56" s="28"/>
      <c r="G56" s="31"/>
      <c r="H56" s="24"/>
      <c r="L56" s="38"/>
    </row>
    <row r="57" spans="1:18" ht="12.95" customHeight="1" x14ac:dyDescent="0.25">
      <c r="B57" s="30" t="s">
        <v>84</v>
      </c>
      <c r="C57" s="123"/>
      <c r="D57" s="124"/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124"/>
      <c r="Q57" s="125"/>
    </row>
    <row r="58" spans="1:18" ht="29.25" customHeight="1" thickBot="1" x14ac:dyDescent="0.3">
      <c r="B58" s="30"/>
      <c r="C58" s="126"/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127"/>
      <c r="O58" s="127"/>
      <c r="P58" s="127"/>
      <c r="Q58" s="128"/>
    </row>
    <row r="59" spans="1:18" ht="8.25" customHeight="1" x14ac:dyDescent="0.25">
      <c r="B59" s="30"/>
      <c r="E59" s="21"/>
      <c r="F59" s="28"/>
      <c r="G59" s="31"/>
      <c r="H59" s="24"/>
      <c r="L59" s="38"/>
    </row>
    <row r="60" spans="1:18" ht="15.75" x14ac:dyDescent="0.25">
      <c r="B60" s="122" t="s">
        <v>30</v>
      </c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87"/>
    </row>
    <row r="61" spans="1:18" ht="15.75" x14ac:dyDescent="0.25">
      <c r="B61" s="122" t="s">
        <v>35</v>
      </c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87"/>
    </row>
    <row r="62" spans="1:18" ht="20.25" customHeight="1" x14ac:dyDescent="0.2">
      <c r="B62" s="109" t="s">
        <v>88</v>
      </c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</row>
  </sheetData>
  <sheetProtection algorithmName="SHA-512" hashValue="ItdGMo4u3UcWbRGA9vF3WEI7ThIt5kbNWxI3J247tvDNNfzZ3GvNtTuSEv8xlTIkHdKV6xaOF/wyuHtjmCOgYA==" saltValue="lb4PahlvXkZYPoCcAyJ5xw==" spinCount="100000" sheet="1" formatCells="0" formatRows="0" sort="0" autoFilter="0"/>
  <dataConsolidate link="1"/>
  <mergeCells count="40">
    <mergeCell ref="O13:Q14"/>
    <mergeCell ref="G10:L10"/>
    <mergeCell ref="O15:Q17"/>
    <mergeCell ref="B16:F16"/>
    <mergeCell ref="B17:F17"/>
    <mergeCell ref="G17:L17"/>
    <mergeCell ref="O10:Q10"/>
    <mergeCell ref="B11:F11"/>
    <mergeCell ref="G11:L12"/>
    <mergeCell ref="O11:Q12"/>
    <mergeCell ref="B13:F13"/>
    <mergeCell ref="G13:L14"/>
    <mergeCell ref="B3:Q3"/>
    <mergeCell ref="B4:Q4"/>
    <mergeCell ref="G7:L8"/>
    <mergeCell ref="O7:Q8"/>
    <mergeCell ref="G9:L9"/>
    <mergeCell ref="O9:Q9"/>
    <mergeCell ref="E24:F24"/>
    <mergeCell ref="E25:F25"/>
    <mergeCell ref="E26:F26"/>
    <mergeCell ref="E29:H29"/>
    <mergeCell ref="B15:F15"/>
    <mergeCell ref="G15:L16"/>
    <mergeCell ref="B2:Q2"/>
    <mergeCell ref="C57:Q58"/>
    <mergeCell ref="B60:Q60"/>
    <mergeCell ref="B61:Q61"/>
    <mergeCell ref="B62:Q62"/>
    <mergeCell ref="L34:O34"/>
    <mergeCell ref="C35:D35"/>
    <mergeCell ref="E35:F35"/>
    <mergeCell ref="G35:H35"/>
    <mergeCell ref="B36:Q36"/>
    <mergeCell ref="L53:L55"/>
    <mergeCell ref="B34:B35"/>
    <mergeCell ref="C34:D34"/>
    <mergeCell ref="E34:F34"/>
    <mergeCell ref="G34:H34"/>
    <mergeCell ref="E23:F23"/>
  </mergeCells>
  <conditionalFormatting sqref="Q26">
    <cfRule type="expression" dxfId="8" priority="1">
      <formula>IF(Q25="jiný laminát",TRUE,FALSE)</formula>
    </cfRule>
  </conditionalFormatting>
  <dataValidations disablePrompts="1" count="7">
    <dataValidation type="list" allowBlank="1" showInputMessage="1" showErrorMessage="1" sqref="L37:O51" xr:uid="{00000000-0002-0000-0100-000000000000}">
      <formula1>"0,0.5,1,2,HPL"</formula1>
    </dataValidation>
    <dataValidation type="list" allowBlank="1" showInputMessage="1" showErrorMessage="1" sqref="L36:O36 I36:K53 B36:H36 P36:P50 Q36" xr:uid="{00000000-0002-0000-0100-000001000000}">
      <formula1>"0"</formula1>
    </dataValidation>
    <dataValidation type="list" allowBlank="1" showInputMessage="1" showErrorMessage="1" sqref="Q25" xr:uid="{00000000-0002-0000-0100-000002000000}">
      <formula1>"protitah bílý,stejná jako pravá,jiný laminát"</formula1>
    </dataValidation>
    <dataValidation allowBlank="1" showErrorMessage="1" promptTitle="Posloupnost hranění" prompt="y - x: hranit nejdříve napříč léty (y), následně po létech (x)_x000a__x000a_x - y: hranit nejdříve po létech (x), následně napříč léty (y)" sqref="M20" xr:uid="{00000000-0002-0000-0100-000003000000}"/>
    <dataValidation allowBlank="1" showErrorMessage="1" prompt="help" sqref="S35" xr:uid="{00000000-0002-0000-0100-000004000000}"/>
    <dataValidation type="list" allowBlank="1" showInputMessage="1" showErrorMessage="1" sqref="P51:P53" xr:uid="{00000000-0002-0000-0100-000005000000}">
      <formula1>"x - y,y - x"</formula1>
    </dataValidation>
    <dataValidation allowBlank="1" showErrorMessage="1" sqref="B37:C51 E37:E51 G37:G51" xr:uid="{00000000-0002-0000-0100-000006000000}"/>
  </dataValidations>
  <hyperlinks>
    <hyperlink ref="B16" r:id="rId1" xr:uid="{00000000-0004-0000-0100-000000000000}"/>
  </hyperlinks>
  <pageMargins left="0" right="0" top="0.19685039370078741" bottom="0" header="0.51181102362204722" footer="0.51181102362204722"/>
  <pageSetup paperSize="9" scale="97" orientation="portrait" r:id="rId2"/>
  <headerFooter alignWithMargins="0"/>
  <drawing r:id="rId3"/>
  <legacyDrawing r:id="rId4"/>
  <controls>
    <mc:AlternateContent xmlns:mc="http://schemas.openxmlformats.org/markup-compatibility/2006">
      <mc:Choice Requires="x14">
        <control shapeId="25601" r:id="rId5" name="cbOperation1_1">
          <controlPr defaultSize="0" disabled="1" autoLine="0" autoPict="0" r:id="rId6">
            <anchor moveWithCells="1">
              <from>
                <xdr:col>1</xdr:col>
                <xdr:colOff>47625</xdr:colOff>
                <xdr:row>20</xdr:row>
                <xdr:rowOff>0</xdr:rowOff>
              </from>
              <to>
                <xdr:col>4</xdr:col>
                <xdr:colOff>161925</xdr:colOff>
                <xdr:row>20</xdr:row>
                <xdr:rowOff>266700</xdr:rowOff>
              </to>
            </anchor>
          </controlPr>
        </control>
      </mc:Choice>
      <mc:Fallback>
        <control shapeId="25601" r:id="rId5" name="cbOperation1_1"/>
      </mc:Fallback>
    </mc:AlternateContent>
    <mc:AlternateContent xmlns:mc="http://schemas.openxmlformats.org/markup-compatibility/2006">
      <mc:Choice Requires="x14">
        <control shapeId="25602" r:id="rId7" name="cbOperation1_3">
          <controlPr defaultSize="0" autoLine="0" r:id="rId8">
            <anchor moveWithCells="1">
              <from>
                <xdr:col>1</xdr:col>
                <xdr:colOff>38100</xdr:colOff>
                <xdr:row>20</xdr:row>
                <xdr:rowOff>228600</xdr:rowOff>
              </from>
              <to>
                <xdr:col>4</xdr:col>
                <xdr:colOff>209550</xdr:colOff>
                <xdr:row>21</xdr:row>
                <xdr:rowOff>76200</xdr:rowOff>
              </to>
            </anchor>
          </controlPr>
        </control>
      </mc:Choice>
      <mc:Fallback>
        <control shapeId="25602" r:id="rId7" name="cbOperation1_3"/>
      </mc:Fallback>
    </mc:AlternateContent>
    <mc:AlternateContent xmlns:mc="http://schemas.openxmlformats.org/markup-compatibility/2006">
      <mc:Choice Requires="x14">
        <control shapeId="25603" r:id="rId9" name="cbOperation1_4">
          <controlPr defaultSize="0" autoLine="0" autoPict="0" r:id="rId10">
            <anchor moveWithCells="1">
              <from>
                <xdr:col>5</xdr:col>
                <xdr:colOff>0</xdr:colOff>
                <xdr:row>20</xdr:row>
                <xdr:rowOff>9525</xdr:rowOff>
              </from>
              <to>
                <xdr:col>16</xdr:col>
                <xdr:colOff>276225</xdr:colOff>
                <xdr:row>20</xdr:row>
                <xdr:rowOff>371475</xdr:rowOff>
              </to>
            </anchor>
          </controlPr>
        </control>
      </mc:Choice>
      <mc:Fallback>
        <control shapeId="25603" r:id="rId9" name="cbOperation1_4"/>
      </mc:Fallback>
    </mc:AlternateContent>
    <mc:AlternateContent xmlns:mc="http://schemas.openxmlformats.org/markup-compatibility/2006">
      <mc:Choice Requires="x14">
        <control shapeId="25604" r:id="rId11" name="cbOperation1_5">
          <controlPr defaultSize="0" autoLine="0" r:id="rId12">
            <anchor moveWithCells="1">
              <from>
                <xdr:col>5</xdr:col>
                <xdr:colOff>9525</xdr:colOff>
                <xdr:row>20</xdr:row>
                <xdr:rowOff>342900</xdr:rowOff>
              </from>
              <to>
                <xdr:col>16</xdr:col>
                <xdr:colOff>685800</xdr:colOff>
                <xdr:row>21</xdr:row>
                <xdr:rowOff>57150</xdr:rowOff>
              </to>
            </anchor>
          </controlPr>
        </control>
      </mc:Choice>
      <mc:Fallback>
        <control shapeId="25604" r:id="rId11" name="cbOperation1_5"/>
      </mc:Fallback>
    </mc:AlternateContent>
    <mc:AlternateContent xmlns:mc="http://schemas.openxmlformats.org/markup-compatibility/2006">
      <mc:Choice Requires="x14">
        <control shapeId="25605" r:id="rId13" name="Check Box 5">
          <controlPr defaultSize="0" autoFill="0" autoLine="0" autoPict="0">
            <anchor moveWithCells="1">
              <from>
                <xdr:col>1</xdr:col>
                <xdr:colOff>781050</xdr:colOff>
                <xdr:row>18</xdr:row>
                <xdr:rowOff>0</xdr:rowOff>
              </from>
              <to>
                <xdr:col>1</xdr:col>
                <xdr:colOff>1085850</xdr:colOff>
                <xdr:row>19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5606" r:id="rId14" name="Check Box 6">
          <controlPr defaultSize="0" autoFill="0" autoLine="0" autoPict="0">
            <anchor moveWithCells="1">
              <from>
                <xdr:col>2</xdr:col>
                <xdr:colOff>190500</xdr:colOff>
                <xdr:row>18</xdr:row>
                <xdr:rowOff>0</xdr:rowOff>
              </from>
              <to>
                <xdr:col>2</xdr:col>
                <xdr:colOff>504825</xdr:colOff>
                <xdr:row>19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5607" r:id="rId15" name="Check Box 7">
          <controlPr defaultSize="0" autoFill="0" autoLine="0" autoPict="0">
            <anchor moveWithCells="1">
              <from>
                <xdr:col>4</xdr:col>
                <xdr:colOff>428625</xdr:colOff>
                <xdr:row>32</xdr:row>
                <xdr:rowOff>19050</xdr:rowOff>
              </from>
              <to>
                <xdr:col>5</xdr:col>
                <xdr:colOff>104775</xdr:colOff>
                <xdr:row>33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5608" r:id="rId16" name="Check Box 8">
          <controlPr defaultSize="0" autoFill="0" autoLine="0" autoPict="0">
            <anchor moveWithCells="1">
              <from>
                <xdr:col>6</xdr:col>
                <xdr:colOff>104775</xdr:colOff>
                <xdr:row>32</xdr:row>
                <xdr:rowOff>19050</xdr:rowOff>
              </from>
              <to>
                <xdr:col>7</xdr:col>
                <xdr:colOff>0</xdr:colOff>
                <xdr:row>33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5609" r:id="rId17" name="Check Box 9">
          <controlPr defaultSize="0" autoFill="0" autoLine="0" autoPict="0">
            <anchor moveWithCells="1">
              <from>
                <xdr:col>11</xdr:col>
                <xdr:colOff>85725</xdr:colOff>
                <xdr:row>32</xdr:row>
                <xdr:rowOff>19050</xdr:rowOff>
              </from>
              <to>
                <xdr:col>12</xdr:col>
                <xdr:colOff>85725</xdr:colOff>
                <xdr:row>33</xdr:row>
                <xdr:rowOff>19050</xdr:rowOff>
              </to>
            </anchor>
          </controlPr>
        </control>
      </mc:Choice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>
    <pageSetUpPr fitToPage="1"/>
  </sheetPr>
  <dimension ref="A1:R62"/>
  <sheetViews>
    <sheetView showGridLines="0" zoomScale="85" zoomScaleNormal="85" workbookViewId="0">
      <selection activeCell="B26" sqref="B26"/>
    </sheetView>
  </sheetViews>
  <sheetFormatPr defaultColWidth="9.140625" defaultRowHeight="12.75" x14ac:dyDescent="0.2"/>
  <cols>
    <col min="1" max="1" width="3.5703125" style="41" customWidth="1"/>
    <col min="2" max="2" width="21.42578125" style="22" customWidth="1"/>
    <col min="3" max="3" width="9.28515625" style="22" customWidth="1"/>
    <col min="4" max="4" width="4.140625" style="22" customWidth="1"/>
    <col min="5" max="5" width="9.28515625" style="22" customWidth="1"/>
    <col min="6" max="6" width="4.140625" style="22" customWidth="1"/>
    <col min="7" max="7" width="6.140625" style="22" customWidth="1"/>
    <col min="8" max="8" width="4.28515625" style="22" customWidth="1"/>
    <col min="9" max="11" width="7.7109375" style="22" hidden="1" customWidth="1"/>
    <col min="12" max="15" width="4.7109375" style="22" customWidth="1"/>
    <col min="16" max="16" width="7.7109375" style="22" hidden="1" customWidth="1"/>
    <col min="17" max="17" width="24.5703125" style="22" customWidth="1"/>
    <col min="18" max="16384" width="9.140625" style="22"/>
  </cols>
  <sheetData>
    <row r="1" spans="2:17" ht="21" customHeight="1" x14ac:dyDescent="0.2">
      <c r="Q1" s="29" t="s">
        <v>55</v>
      </c>
    </row>
    <row r="2" spans="2:17" ht="24" customHeight="1" x14ac:dyDescent="0.2">
      <c r="B2" s="93" t="s">
        <v>90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</row>
    <row r="3" spans="2:17" ht="24" customHeight="1" x14ac:dyDescent="0.2">
      <c r="B3" s="93" t="s">
        <v>91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</row>
    <row r="4" spans="2:17" ht="16.5" x14ac:dyDescent="0.25">
      <c r="B4" s="138" t="s">
        <v>85</v>
      </c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</row>
    <row r="5" spans="2:17" ht="5.25" customHeight="1" thickBot="1" x14ac:dyDescent="0.25">
      <c r="M5" s="42"/>
      <c r="N5" s="42"/>
      <c r="O5" s="43"/>
      <c r="P5" s="43"/>
      <c r="Q5" s="44"/>
    </row>
    <row r="6" spans="2:17" ht="4.5" hidden="1" customHeight="1" thickBot="1" x14ac:dyDescent="0.25"/>
    <row r="7" spans="2:17" ht="9.9499999999999993" customHeight="1" x14ac:dyDescent="0.2">
      <c r="B7" s="45"/>
      <c r="C7" s="46"/>
      <c r="D7" s="46"/>
      <c r="E7" s="46"/>
      <c r="F7" s="47"/>
      <c r="G7" s="146" t="s">
        <v>0</v>
      </c>
      <c r="H7" s="147"/>
      <c r="I7" s="147"/>
      <c r="J7" s="147"/>
      <c r="K7" s="147"/>
      <c r="L7" s="147"/>
      <c r="M7" s="40"/>
      <c r="N7" s="40"/>
      <c r="O7" s="161" t="str">
        <f>IF(ISBLANK('tiskopis 1'!O7),"",'tiskopis 1'!O7)</f>
        <v/>
      </c>
      <c r="P7" s="162"/>
      <c r="Q7" s="163"/>
    </row>
    <row r="8" spans="2:17" ht="9.9499999999999993" customHeight="1" x14ac:dyDescent="0.2">
      <c r="B8" s="48"/>
      <c r="C8" s="10"/>
      <c r="D8" s="10"/>
      <c r="E8" s="10"/>
      <c r="F8" s="49"/>
      <c r="G8" s="139"/>
      <c r="H8" s="140"/>
      <c r="I8" s="140"/>
      <c r="J8" s="140"/>
      <c r="K8" s="140"/>
      <c r="L8" s="140"/>
      <c r="M8" s="50"/>
      <c r="N8" s="50"/>
      <c r="O8" s="164"/>
      <c r="P8" s="164"/>
      <c r="Q8" s="165"/>
    </row>
    <row r="9" spans="2:17" ht="15.95" customHeight="1" x14ac:dyDescent="0.25">
      <c r="B9" s="48"/>
      <c r="C9" s="10"/>
      <c r="D9" s="10"/>
      <c r="E9" s="10"/>
      <c r="F9" s="49"/>
      <c r="G9" s="157" t="s">
        <v>69</v>
      </c>
      <c r="H9" s="158"/>
      <c r="I9" s="158"/>
      <c r="J9" s="158"/>
      <c r="K9" s="158"/>
      <c r="L9" s="158"/>
      <c r="M9" s="50"/>
      <c r="N9" s="50"/>
      <c r="O9" s="166" t="str">
        <f>IF(ISBLANK('tiskopis 1'!O9),"",'tiskopis 1'!O9)</f>
        <v/>
      </c>
      <c r="P9" s="166"/>
      <c r="Q9" s="167"/>
    </row>
    <row r="10" spans="2:17" ht="15.95" customHeight="1" x14ac:dyDescent="0.25">
      <c r="B10" s="48"/>
      <c r="C10" s="10"/>
      <c r="D10" s="10"/>
      <c r="E10" s="10"/>
      <c r="F10" s="49"/>
      <c r="G10" s="139" t="s">
        <v>1</v>
      </c>
      <c r="H10" s="140"/>
      <c r="I10" s="140"/>
      <c r="J10" s="140"/>
      <c r="K10" s="140"/>
      <c r="L10" s="140"/>
      <c r="M10" s="50"/>
      <c r="N10" s="50"/>
      <c r="O10" s="174" t="str">
        <f>IF(ISBLANK('tiskopis 1'!O10),"",'tiskopis 1'!O10)</f>
        <v/>
      </c>
      <c r="P10" s="174"/>
      <c r="Q10" s="175"/>
    </row>
    <row r="11" spans="2:17" ht="9.9499999999999993" customHeight="1" x14ac:dyDescent="0.2">
      <c r="B11" s="130"/>
      <c r="C11" s="94"/>
      <c r="D11" s="94"/>
      <c r="E11" s="94"/>
      <c r="F11" s="131"/>
      <c r="G11" s="139" t="s">
        <v>40</v>
      </c>
      <c r="H11" s="140"/>
      <c r="I11" s="140"/>
      <c r="J11" s="140"/>
      <c r="K11" s="140"/>
      <c r="L11" s="140"/>
      <c r="M11" s="50"/>
      <c r="N11" s="50"/>
      <c r="O11" s="148"/>
      <c r="P11" s="149"/>
      <c r="Q11" s="150"/>
    </row>
    <row r="12" spans="2:17" ht="9.9499999999999993" customHeight="1" x14ac:dyDescent="0.2">
      <c r="B12" s="48"/>
      <c r="C12" s="10"/>
      <c r="D12" s="10"/>
      <c r="E12" s="10"/>
      <c r="F12" s="49"/>
      <c r="G12" s="139"/>
      <c r="H12" s="140"/>
      <c r="I12" s="140"/>
      <c r="J12" s="140"/>
      <c r="K12" s="140"/>
      <c r="L12" s="140"/>
      <c r="M12" s="50"/>
      <c r="N12" s="50"/>
      <c r="O12" s="144"/>
      <c r="P12" s="144"/>
      <c r="Q12" s="145"/>
    </row>
    <row r="13" spans="2:17" ht="9.9499999999999993" customHeight="1" x14ac:dyDescent="0.2">
      <c r="B13" s="135"/>
      <c r="C13" s="136"/>
      <c r="D13" s="136"/>
      <c r="E13" s="136"/>
      <c r="F13" s="137"/>
      <c r="G13" s="139" t="s">
        <v>41</v>
      </c>
      <c r="H13" s="140"/>
      <c r="I13" s="140"/>
      <c r="J13" s="140"/>
      <c r="K13" s="140"/>
      <c r="L13" s="140"/>
      <c r="M13" s="50"/>
      <c r="N13" s="50"/>
      <c r="O13" s="148"/>
      <c r="P13" s="151"/>
      <c r="Q13" s="152"/>
    </row>
    <row r="14" spans="2:17" ht="9.9499999999999993" customHeight="1" x14ac:dyDescent="0.2">
      <c r="B14" s="91"/>
      <c r="C14" s="92"/>
      <c r="D14" s="92"/>
      <c r="E14" s="92"/>
      <c r="F14" s="90"/>
      <c r="G14" s="139"/>
      <c r="H14" s="140"/>
      <c r="I14" s="140"/>
      <c r="J14" s="140"/>
      <c r="K14" s="140"/>
      <c r="L14" s="140"/>
      <c r="M14" s="50"/>
      <c r="N14" s="50"/>
      <c r="O14" s="153"/>
      <c r="P14" s="153"/>
      <c r="Q14" s="154"/>
    </row>
    <row r="15" spans="2:17" ht="9.9499999999999993" customHeight="1" x14ac:dyDescent="0.2">
      <c r="B15" s="132" t="s">
        <v>86</v>
      </c>
      <c r="C15" s="133"/>
      <c r="D15" s="133"/>
      <c r="E15" s="133"/>
      <c r="F15" s="134"/>
      <c r="G15" s="139" t="s">
        <v>68</v>
      </c>
      <c r="H15" s="140"/>
      <c r="I15" s="140"/>
      <c r="J15" s="140"/>
      <c r="K15" s="140"/>
      <c r="L15" s="140"/>
      <c r="M15" s="50"/>
      <c r="N15" s="50"/>
      <c r="O15" s="168" t="str">
        <f>IF(ISBLANK('tiskopis 1'!O15),"",'tiskopis 1'!O15)</f>
        <v/>
      </c>
      <c r="P15" s="168"/>
      <c r="Q15" s="169"/>
    </row>
    <row r="16" spans="2:17" ht="9.9499999999999993" customHeight="1" x14ac:dyDescent="0.2">
      <c r="B16" s="110" t="s">
        <v>87</v>
      </c>
      <c r="C16" s="111"/>
      <c r="D16" s="111"/>
      <c r="E16" s="111"/>
      <c r="F16" s="112"/>
      <c r="G16" s="139"/>
      <c r="H16" s="140"/>
      <c r="I16" s="140"/>
      <c r="J16" s="140"/>
      <c r="K16" s="140"/>
      <c r="L16" s="140"/>
      <c r="M16" s="50"/>
      <c r="N16" s="50"/>
      <c r="O16" s="170"/>
      <c r="P16" s="170"/>
      <c r="Q16" s="171"/>
    </row>
    <row r="17" spans="1:17" ht="14.25" customHeight="1" thickBot="1" x14ac:dyDescent="0.3">
      <c r="B17" s="113" t="s">
        <v>29</v>
      </c>
      <c r="C17" s="114"/>
      <c r="D17" s="114"/>
      <c r="E17" s="114"/>
      <c r="F17" s="115"/>
      <c r="G17" s="116"/>
      <c r="H17" s="117"/>
      <c r="I17" s="117"/>
      <c r="J17" s="117"/>
      <c r="K17" s="117"/>
      <c r="L17" s="117"/>
      <c r="M17" s="51"/>
      <c r="N17" s="51"/>
      <c r="O17" s="172"/>
      <c r="P17" s="172"/>
      <c r="Q17" s="173"/>
    </row>
    <row r="18" spans="1:17" ht="14.25" customHeight="1" x14ac:dyDescent="0.25">
      <c r="B18" s="52"/>
      <c r="C18" s="10"/>
      <c r="D18" s="10"/>
      <c r="E18" s="10"/>
      <c r="F18" s="10"/>
      <c r="G18" s="53"/>
      <c r="H18" s="53"/>
      <c r="I18" s="53"/>
      <c r="J18" s="53"/>
      <c r="K18" s="53"/>
      <c r="L18" s="53"/>
      <c r="M18" s="54"/>
      <c r="N18" s="54"/>
      <c r="O18" s="54"/>
      <c r="P18" s="54"/>
      <c r="Q18" s="54"/>
    </row>
    <row r="19" spans="1:17" ht="18.75" customHeight="1" x14ac:dyDescent="0.2">
      <c r="B19" s="55" t="s">
        <v>82</v>
      </c>
      <c r="C19" s="56"/>
      <c r="D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7" t="s">
        <v>93</v>
      </c>
    </row>
    <row r="20" spans="1:17" ht="21.75" customHeight="1" x14ac:dyDescent="0.2">
      <c r="B20" s="58" t="s">
        <v>44</v>
      </c>
      <c r="C20" s="59"/>
      <c r="D20" s="60"/>
      <c r="E20" s="61"/>
      <c r="F20" s="61"/>
      <c r="G20" s="62"/>
      <c r="H20" s="61"/>
      <c r="I20" s="61"/>
      <c r="J20" s="61"/>
      <c r="K20" s="61"/>
      <c r="L20" s="63"/>
      <c r="M20" s="64"/>
      <c r="N20" s="64"/>
      <c r="O20" s="64"/>
      <c r="P20" s="64"/>
      <c r="Q20" s="61"/>
    </row>
    <row r="21" spans="1:17" ht="42" customHeight="1" x14ac:dyDescent="0.2">
      <c r="C21" s="65"/>
      <c r="D21" s="66"/>
      <c r="E21" s="61"/>
      <c r="H21" s="67"/>
      <c r="I21" s="61"/>
      <c r="J21" s="61"/>
      <c r="K21" s="61"/>
      <c r="L21" s="68"/>
      <c r="M21" s="69"/>
      <c r="N21" s="69"/>
      <c r="O21" s="69"/>
      <c r="P21" s="69"/>
      <c r="Q21" s="61"/>
    </row>
    <row r="22" spans="1:17" s="10" customFormat="1" ht="26.25" customHeight="1" thickBot="1" x14ac:dyDescent="0.3">
      <c r="A22" s="70"/>
      <c r="B22" s="30" t="s">
        <v>42</v>
      </c>
      <c r="C22" s="28"/>
      <c r="D22" s="28"/>
      <c r="E22" s="28"/>
      <c r="F22" s="28"/>
      <c r="G22" s="28"/>
      <c r="H22" s="28"/>
      <c r="I22" s="28"/>
      <c r="J22" s="28"/>
      <c r="K22" s="28"/>
      <c r="P22" s="32"/>
    </row>
    <row r="23" spans="1:17" s="10" customFormat="1" ht="13.7" hidden="1" customHeight="1" thickBot="1" x14ac:dyDescent="0.25">
      <c r="A23" s="70"/>
      <c r="B23" s="8" t="s">
        <v>36</v>
      </c>
      <c r="C23" s="28"/>
      <c r="D23" s="28"/>
      <c r="E23" s="105" t="str">
        <f>IF(ISBLANK(O11),"",O11)</f>
        <v/>
      </c>
      <c r="F23" s="106"/>
      <c r="H23" s="28"/>
      <c r="I23" s="28"/>
      <c r="J23" s="28"/>
      <c r="K23" s="28"/>
      <c r="M23" s="9" t="s">
        <v>38</v>
      </c>
      <c r="P23" s="71"/>
      <c r="Q23" s="72"/>
    </row>
    <row r="24" spans="1:17" s="10" customFormat="1" ht="13.7" hidden="1" customHeight="1" thickBot="1" x14ac:dyDescent="0.25">
      <c r="A24" s="70"/>
      <c r="B24" s="8" t="s">
        <v>37</v>
      </c>
      <c r="C24" s="28"/>
      <c r="D24" s="28"/>
      <c r="E24" s="105" t="str">
        <f>IF(ISBLANK(O13),"",O13)</f>
        <v/>
      </c>
      <c r="F24" s="106"/>
      <c r="G24" s="28"/>
      <c r="H24" s="28"/>
      <c r="I24" s="28"/>
      <c r="J24" s="28"/>
      <c r="K24" s="28"/>
      <c r="M24" s="9" t="s">
        <v>39</v>
      </c>
      <c r="P24" s="71"/>
      <c r="Q24" s="72"/>
    </row>
    <row r="25" spans="1:17" s="10" customFormat="1" ht="13.7" customHeight="1" thickBot="1" x14ac:dyDescent="0.25">
      <c r="A25" s="70"/>
      <c r="B25" s="8" t="s">
        <v>83</v>
      </c>
      <c r="D25" s="28"/>
      <c r="E25" s="107"/>
      <c r="F25" s="108"/>
      <c r="G25" s="28" t="s">
        <v>2</v>
      </c>
      <c r="H25" s="28"/>
      <c r="I25" s="28"/>
      <c r="J25" s="28"/>
      <c r="K25" s="28"/>
      <c r="M25" s="11" t="s">
        <v>43</v>
      </c>
      <c r="P25" s="32"/>
      <c r="Q25" s="1"/>
    </row>
    <row r="26" spans="1:17" s="10" customFormat="1" ht="13.7" customHeight="1" thickBot="1" x14ac:dyDescent="0.25">
      <c r="A26" s="70"/>
      <c r="B26" s="8" t="s">
        <v>46</v>
      </c>
      <c r="D26" s="28"/>
      <c r="E26" s="107"/>
      <c r="F26" s="108"/>
      <c r="G26" s="28"/>
      <c r="H26" s="28"/>
      <c r="I26" s="28"/>
      <c r="J26" s="28"/>
      <c r="K26" s="28"/>
      <c r="M26" s="34" t="s">
        <v>81</v>
      </c>
      <c r="P26" s="71"/>
      <c r="Q26" s="35"/>
    </row>
    <row r="27" spans="1:17" s="10" customFormat="1" ht="3" hidden="1" customHeight="1" x14ac:dyDescent="0.25">
      <c r="A27" s="70"/>
      <c r="B27" s="30"/>
      <c r="C27" s="73"/>
      <c r="D27" s="74"/>
      <c r="E27" s="74"/>
      <c r="F27" s="74"/>
      <c r="G27" s="74"/>
      <c r="H27" s="74"/>
      <c r="I27" s="74"/>
      <c r="J27" s="74"/>
      <c r="K27" s="74"/>
      <c r="L27" s="75"/>
      <c r="M27" s="75"/>
      <c r="N27" s="75"/>
      <c r="P27" s="32"/>
      <c r="Q27" s="28"/>
    </row>
    <row r="28" spans="1:17" s="10" customFormat="1" ht="5.25" hidden="1" customHeight="1" x14ac:dyDescent="0.25">
      <c r="A28" s="70"/>
      <c r="B28" s="30"/>
      <c r="C28" s="73"/>
      <c r="D28" s="74"/>
      <c r="E28" s="74"/>
      <c r="F28" s="74"/>
      <c r="G28" s="74"/>
      <c r="H28" s="74"/>
      <c r="I28" s="74"/>
      <c r="J28" s="74"/>
      <c r="K28" s="74"/>
      <c r="L28" s="75"/>
      <c r="M28" s="75"/>
      <c r="N28" s="75"/>
      <c r="P28" s="32"/>
      <c r="Q28" s="28"/>
    </row>
    <row r="29" spans="1:17" s="10" customFormat="1" ht="1.5" hidden="1" customHeight="1" x14ac:dyDescent="0.25">
      <c r="A29" s="70"/>
      <c r="B29" s="33"/>
      <c r="C29" s="76"/>
      <c r="D29" s="76"/>
      <c r="E29" s="94"/>
      <c r="F29" s="94"/>
      <c r="G29" s="94"/>
      <c r="H29" s="94"/>
      <c r="I29" s="76"/>
      <c r="J29" s="76"/>
      <c r="K29" s="76"/>
      <c r="L29" s="76"/>
      <c r="P29" s="32"/>
      <c r="Q29" s="28"/>
    </row>
    <row r="30" spans="1:17" s="10" customFormat="1" ht="20.25" customHeight="1" x14ac:dyDescent="0.25">
      <c r="A30" s="70"/>
      <c r="B30" s="30" t="s">
        <v>45</v>
      </c>
      <c r="C30" s="28"/>
      <c r="D30" s="28"/>
      <c r="E30" s="28"/>
      <c r="F30" s="28"/>
      <c r="G30" s="28"/>
      <c r="H30" s="28"/>
      <c r="I30" s="28"/>
      <c r="J30" s="28"/>
      <c r="K30" s="28"/>
      <c r="P30" s="32"/>
    </row>
    <row r="31" spans="1:17" ht="21" customHeight="1" x14ac:dyDescent="0.25">
      <c r="B31" s="30" t="s">
        <v>94</v>
      </c>
      <c r="C31" s="65"/>
      <c r="D31" s="66"/>
      <c r="E31" s="61"/>
      <c r="H31" s="61"/>
      <c r="I31" s="61"/>
      <c r="J31" s="61"/>
      <c r="K31" s="61"/>
      <c r="L31" s="68"/>
      <c r="M31" s="69"/>
      <c r="N31" s="69"/>
      <c r="O31" s="69"/>
      <c r="P31" s="69"/>
      <c r="Q31" s="61"/>
    </row>
    <row r="32" spans="1:17" ht="13.5" customHeight="1" x14ac:dyDescent="0.25">
      <c r="B32" s="30" t="s">
        <v>80</v>
      </c>
      <c r="C32" s="65"/>
      <c r="D32" s="66"/>
      <c r="E32" s="61"/>
      <c r="H32" s="61"/>
      <c r="I32" s="61"/>
      <c r="J32" s="61"/>
      <c r="K32" s="61"/>
      <c r="L32" s="68"/>
      <c r="M32" s="69"/>
      <c r="N32" s="69"/>
      <c r="O32" s="69"/>
      <c r="P32" s="69"/>
      <c r="Q32" s="61"/>
    </row>
    <row r="33" spans="1:17" ht="21" customHeight="1" x14ac:dyDescent="0.25">
      <c r="B33" s="30"/>
      <c r="D33" s="77" t="s">
        <v>79</v>
      </c>
      <c r="E33" s="61"/>
      <c r="F33" s="61"/>
      <c r="G33" s="62"/>
      <c r="H33" s="61"/>
      <c r="I33" s="61"/>
      <c r="J33" s="61"/>
      <c r="K33" s="61"/>
      <c r="L33" s="68"/>
      <c r="M33" s="69"/>
      <c r="N33" s="69"/>
      <c r="O33" s="69"/>
      <c r="P33" s="69"/>
      <c r="Q33" s="61"/>
    </row>
    <row r="34" spans="1:17" x14ac:dyDescent="0.2">
      <c r="B34" s="97" t="s">
        <v>6</v>
      </c>
      <c r="C34" s="118" t="s">
        <v>13</v>
      </c>
      <c r="D34" s="119"/>
      <c r="E34" s="118" t="s">
        <v>14</v>
      </c>
      <c r="F34" s="119"/>
      <c r="G34" s="118" t="s">
        <v>4</v>
      </c>
      <c r="H34" s="119"/>
      <c r="I34" s="78"/>
      <c r="J34" s="78"/>
      <c r="K34" s="78"/>
      <c r="L34" s="118" t="s">
        <v>12</v>
      </c>
      <c r="M34" s="120"/>
      <c r="N34" s="120"/>
      <c r="O34" s="119"/>
      <c r="P34" s="79" t="s">
        <v>33</v>
      </c>
      <c r="Q34" s="80" t="s">
        <v>34</v>
      </c>
    </row>
    <row r="35" spans="1:17" x14ac:dyDescent="0.2">
      <c r="B35" s="98"/>
      <c r="C35" s="95" t="s">
        <v>10</v>
      </c>
      <c r="D35" s="96"/>
      <c r="E35" s="95" t="s">
        <v>11</v>
      </c>
      <c r="F35" s="96"/>
      <c r="G35" s="95" t="s">
        <v>5</v>
      </c>
      <c r="H35" s="96"/>
      <c r="I35" s="81"/>
      <c r="J35" s="81"/>
      <c r="K35" s="81"/>
      <c r="L35" s="82" t="s">
        <v>8</v>
      </c>
      <c r="M35" s="83" t="s">
        <v>8</v>
      </c>
      <c r="N35" s="83" t="s">
        <v>9</v>
      </c>
      <c r="O35" s="84" t="s">
        <v>9</v>
      </c>
      <c r="P35" s="84"/>
      <c r="Q35" s="85"/>
    </row>
    <row r="36" spans="1:17" x14ac:dyDescent="0.2">
      <c r="B36" s="121" t="s">
        <v>31</v>
      </c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</row>
    <row r="37" spans="1:17" ht="13.7" customHeight="1" x14ac:dyDescent="0.2">
      <c r="A37" s="21" t="s">
        <v>3</v>
      </c>
      <c r="B37" s="12"/>
      <c r="C37" s="13"/>
      <c r="D37" s="86" t="s">
        <v>2</v>
      </c>
      <c r="E37" s="13"/>
      <c r="F37" s="86" t="s">
        <v>2</v>
      </c>
      <c r="G37" s="14"/>
      <c r="H37" s="86" t="s">
        <v>7</v>
      </c>
      <c r="I37" s="86">
        <f t="shared" ref="I37:I51" si="0">(C37*E37)*G37/1000000</f>
        <v>0</v>
      </c>
      <c r="J37" s="86">
        <f>(C37+60)*G37</f>
        <v>0</v>
      </c>
      <c r="K37" s="86">
        <f>(E37+60)*G37</f>
        <v>0</v>
      </c>
      <c r="L37" s="36"/>
      <c r="M37" s="36"/>
      <c r="N37" s="36"/>
      <c r="O37" s="36"/>
      <c r="P37" s="13" t="s">
        <v>32</v>
      </c>
      <c r="Q37" s="15"/>
    </row>
    <row r="38" spans="1:17" ht="13.7" customHeight="1" x14ac:dyDescent="0.2">
      <c r="A38" s="21" t="s">
        <v>28</v>
      </c>
      <c r="B38" s="16"/>
      <c r="C38" s="13"/>
      <c r="D38" s="86" t="s">
        <v>2</v>
      </c>
      <c r="E38" s="13"/>
      <c r="F38" s="86" t="s">
        <v>2</v>
      </c>
      <c r="G38" s="13"/>
      <c r="H38" s="86" t="s">
        <v>7</v>
      </c>
      <c r="I38" s="86">
        <f t="shared" si="0"/>
        <v>0</v>
      </c>
      <c r="J38" s="86">
        <f t="shared" ref="J38:J51" si="1">(C38+60)*G38</f>
        <v>0</v>
      </c>
      <c r="K38" s="86">
        <f t="shared" ref="K38:K51" si="2">(E38+60)*G38</f>
        <v>0</v>
      </c>
      <c r="L38" s="36"/>
      <c r="M38" s="36"/>
      <c r="N38" s="36"/>
      <c r="O38" s="36"/>
      <c r="P38" s="13" t="s">
        <v>32</v>
      </c>
      <c r="Q38" s="17"/>
    </row>
    <row r="39" spans="1:17" ht="13.7" customHeight="1" x14ac:dyDescent="0.2">
      <c r="A39" s="21" t="s">
        <v>15</v>
      </c>
      <c r="B39" s="16"/>
      <c r="C39" s="13"/>
      <c r="D39" s="86" t="s">
        <v>2</v>
      </c>
      <c r="E39" s="13"/>
      <c r="F39" s="86" t="s">
        <v>2</v>
      </c>
      <c r="G39" s="13"/>
      <c r="H39" s="86" t="s">
        <v>7</v>
      </c>
      <c r="I39" s="86">
        <f t="shared" si="0"/>
        <v>0</v>
      </c>
      <c r="J39" s="86">
        <f t="shared" si="1"/>
        <v>0</v>
      </c>
      <c r="K39" s="86">
        <f t="shared" si="2"/>
        <v>0</v>
      </c>
      <c r="L39" s="36"/>
      <c r="M39" s="36"/>
      <c r="N39" s="36"/>
      <c r="O39" s="36"/>
      <c r="P39" s="13" t="s">
        <v>32</v>
      </c>
      <c r="Q39" s="17"/>
    </row>
    <row r="40" spans="1:17" ht="13.7" customHeight="1" x14ac:dyDescent="0.2">
      <c r="A40" s="21" t="s">
        <v>16</v>
      </c>
      <c r="B40" s="16"/>
      <c r="C40" s="13"/>
      <c r="D40" s="86" t="s">
        <v>2</v>
      </c>
      <c r="E40" s="13"/>
      <c r="F40" s="86" t="s">
        <v>2</v>
      </c>
      <c r="G40" s="13"/>
      <c r="H40" s="86" t="s">
        <v>7</v>
      </c>
      <c r="I40" s="86">
        <f t="shared" si="0"/>
        <v>0</v>
      </c>
      <c r="J40" s="86">
        <f t="shared" si="1"/>
        <v>0</v>
      </c>
      <c r="K40" s="86">
        <f t="shared" si="2"/>
        <v>0</v>
      </c>
      <c r="L40" s="36"/>
      <c r="M40" s="36"/>
      <c r="N40" s="36"/>
      <c r="O40" s="36"/>
      <c r="P40" s="13" t="s">
        <v>32</v>
      </c>
      <c r="Q40" s="17"/>
    </row>
    <row r="41" spans="1:17" ht="13.7" customHeight="1" x14ac:dyDescent="0.2">
      <c r="A41" s="21" t="s">
        <v>17</v>
      </c>
      <c r="B41" s="16"/>
      <c r="C41" s="13"/>
      <c r="D41" s="86" t="s">
        <v>2</v>
      </c>
      <c r="E41" s="13"/>
      <c r="F41" s="86" t="s">
        <v>2</v>
      </c>
      <c r="G41" s="13"/>
      <c r="H41" s="86" t="s">
        <v>7</v>
      </c>
      <c r="I41" s="86">
        <f t="shared" si="0"/>
        <v>0</v>
      </c>
      <c r="J41" s="86">
        <f t="shared" si="1"/>
        <v>0</v>
      </c>
      <c r="K41" s="86">
        <f t="shared" si="2"/>
        <v>0</v>
      </c>
      <c r="L41" s="36"/>
      <c r="M41" s="36"/>
      <c r="N41" s="36"/>
      <c r="O41" s="36"/>
      <c r="P41" s="13" t="s">
        <v>32</v>
      </c>
      <c r="Q41" s="17"/>
    </row>
    <row r="42" spans="1:17" ht="13.7" customHeight="1" x14ac:dyDescent="0.2">
      <c r="A42" s="21" t="s">
        <v>18</v>
      </c>
      <c r="B42" s="16"/>
      <c r="C42" s="13"/>
      <c r="D42" s="86" t="s">
        <v>2</v>
      </c>
      <c r="E42" s="13"/>
      <c r="F42" s="86" t="s">
        <v>2</v>
      </c>
      <c r="G42" s="13"/>
      <c r="H42" s="86" t="s">
        <v>7</v>
      </c>
      <c r="I42" s="86">
        <f t="shared" si="0"/>
        <v>0</v>
      </c>
      <c r="J42" s="86">
        <f t="shared" si="1"/>
        <v>0</v>
      </c>
      <c r="K42" s="86">
        <f t="shared" si="2"/>
        <v>0</v>
      </c>
      <c r="L42" s="36"/>
      <c r="M42" s="36"/>
      <c r="N42" s="36"/>
      <c r="O42" s="36"/>
      <c r="P42" s="13" t="s">
        <v>32</v>
      </c>
      <c r="Q42" s="17"/>
    </row>
    <row r="43" spans="1:17" ht="13.7" customHeight="1" x14ac:dyDescent="0.2">
      <c r="A43" s="21" t="s">
        <v>19</v>
      </c>
      <c r="B43" s="16"/>
      <c r="C43" s="13"/>
      <c r="D43" s="86" t="s">
        <v>2</v>
      </c>
      <c r="E43" s="13"/>
      <c r="F43" s="86" t="s">
        <v>2</v>
      </c>
      <c r="G43" s="13"/>
      <c r="H43" s="86" t="s">
        <v>7</v>
      </c>
      <c r="I43" s="86">
        <f t="shared" si="0"/>
        <v>0</v>
      </c>
      <c r="J43" s="86">
        <f t="shared" si="1"/>
        <v>0</v>
      </c>
      <c r="K43" s="86">
        <f t="shared" si="2"/>
        <v>0</v>
      </c>
      <c r="L43" s="36"/>
      <c r="M43" s="36"/>
      <c r="N43" s="36"/>
      <c r="O43" s="36"/>
      <c r="P43" s="13" t="s">
        <v>32</v>
      </c>
      <c r="Q43" s="17"/>
    </row>
    <row r="44" spans="1:17" ht="13.7" customHeight="1" x14ac:dyDescent="0.2">
      <c r="A44" s="21" t="s">
        <v>20</v>
      </c>
      <c r="B44" s="16"/>
      <c r="C44" s="13"/>
      <c r="D44" s="86" t="s">
        <v>2</v>
      </c>
      <c r="E44" s="13"/>
      <c r="F44" s="86" t="s">
        <v>2</v>
      </c>
      <c r="G44" s="13"/>
      <c r="H44" s="86" t="s">
        <v>7</v>
      </c>
      <c r="I44" s="86">
        <f t="shared" si="0"/>
        <v>0</v>
      </c>
      <c r="J44" s="86">
        <f t="shared" si="1"/>
        <v>0</v>
      </c>
      <c r="K44" s="86">
        <f t="shared" si="2"/>
        <v>0</v>
      </c>
      <c r="L44" s="36"/>
      <c r="M44" s="36"/>
      <c r="N44" s="36"/>
      <c r="O44" s="36"/>
      <c r="P44" s="13" t="s">
        <v>32</v>
      </c>
      <c r="Q44" s="17"/>
    </row>
    <row r="45" spans="1:17" ht="13.7" customHeight="1" x14ac:dyDescent="0.2">
      <c r="A45" s="21" t="s">
        <v>21</v>
      </c>
      <c r="B45" s="16"/>
      <c r="C45" s="13"/>
      <c r="D45" s="86" t="s">
        <v>2</v>
      </c>
      <c r="E45" s="13"/>
      <c r="F45" s="86" t="s">
        <v>2</v>
      </c>
      <c r="G45" s="13"/>
      <c r="H45" s="86" t="s">
        <v>7</v>
      </c>
      <c r="I45" s="86">
        <f t="shared" si="0"/>
        <v>0</v>
      </c>
      <c r="J45" s="86">
        <f t="shared" si="1"/>
        <v>0</v>
      </c>
      <c r="K45" s="86">
        <f t="shared" si="2"/>
        <v>0</v>
      </c>
      <c r="L45" s="36"/>
      <c r="M45" s="36"/>
      <c r="N45" s="36"/>
      <c r="O45" s="36"/>
      <c r="P45" s="13" t="s">
        <v>32</v>
      </c>
      <c r="Q45" s="17"/>
    </row>
    <row r="46" spans="1:17" ht="13.7" customHeight="1" x14ac:dyDescent="0.2">
      <c r="A46" s="21" t="s">
        <v>22</v>
      </c>
      <c r="B46" s="16"/>
      <c r="C46" s="13"/>
      <c r="D46" s="86" t="s">
        <v>2</v>
      </c>
      <c r="E46" s="13"/>
      <c r="F46" s="86" t="s">
        <v>2</v>
      </c>
      <c r="G46" s="13"/>
      <c r="H46" s="86" t="s">
        <v>7</v>
      </c>
      <c r="I46" s="86">
        <f t="shared" si="0"/>
        <v>0</v>
      </c>
      <c r="J46" s="86">
        <f t="shared" si="1"/>
        <v>0</v>
      </c>
      <c r="K46" s="86">
        <f t="shared" si="2"/>
        <v>0</v>
      </c>
      <c r="L46" s="36"/>
      <c r="M46" s="36"/>
      <c r="N46" s="36"/>
      <c r="O46" s="36"/>
      <c r="P46" s="13" t="s">
        <v>32</v>
      </c>
      <c r="Q46" s="17"/>
    </row>
    <row r="47" spans="1:17" ht="13.7" customHeight="1" x14ac:dyDescent="0.2">
      <c r="A47" s="21" t="s">
        <v>23</v>
      </c>
      <c r="B47" s="16"/>
      <c r="C47" s="13"/>
      <c r="D47" s="86" t="s">
        <v>2</v>
      </c>
      <c r="E47" s="13"/>
      <c r="F47" s="86" t="s">
        <v>2</v>
      </c>
      <c r="G47" s="13"/>
      <c r="H47" s="86" t="s">
        <v>7</v>
      </c>
      <c r="I47" s="86">
        <f t="shared" si="0"/>
        <v>0</v>
      </c>
      <c r="J47" s="86">
        <f t="shared" si="1"/>
        <v>0</v>
      </c>
      <c r="K47" s="86">
        <f t="shared" si="2"/>
        <v>0</v>
      </c>
      <c r="L47" s="36"/>
      <c r="M47" s="36"/>
      <c r="N47" s="36"/>
      <c r="O47" s="36"/>
      <c r="P47" s="13" t="s">
        <v>32</v>
      </c>
      <c r="Q47" s="17"/>
    </row>
    <row r="48" spans="1:17" ht="13.7" customHeight="1" x14ac:dyDescent="0.2">
      <c r="A48" s="21" t="s">
        <v>24</v>
      </c>
      <c r="B48" s="16"/>
      <c r="C48" s="13"/>
      <c r="D48" s="86" t="s">
        <v>2</v>
      </c>
      <c r="E48" s="13"/>
      <c r="F48" s="86" t="s">
        <v>2</v>
      </c>
      <c r="G48" s="13"/>
      <c r="H48" s="86" t="s">
        <v>7</v>
      </c>
      <c r="I48" s="86">
        <f t="shared" si="0"/>
        <v>0</v>
      </c>
      <c r="J48" s="86">
        <f t="shared" si="1"/>
        <v>0</v>
      </c>
      <c r="K48" s="86">
        <f t="shared" si="2"/>
        <v>0</v>
      </c>
      <c r="L48" s="36"/>
      <c r="M48" s="36"/>
      <c r="N48" s="36"/>
      <c r="O48" s="36"/>
      <c r="P48" s="13" t="s">
        <v>32</v>
      </c>
      <c r="Q48" s="17"/>
    </row>
    <row r="49" spans="1:18" ht="13.7" customHeight="1" x14ac:dyDescent="0.2">
      <c r="A49" s="21" t="s">
        <v>25</v>
      </c>
      <c r="B49" s="16"/>
      <c r="C49" s="13"/>
      <c r="D49" s="86" t="s">
        <v>2</v>
      </c>
      <c r="E49" s="13"/>
      <c r="F49" s="86" t="s">
        <v>2</v>
      </c>
      <c r="G49" s="13"/>
      <c r="H49" s="86" t="s">
        <v>7</v>
      </c>
      <c r="I49" s="86">
        <f t="shared" si="0"/>
        <v>0</v>
      </c>
      <c r="J49" s="86">
        <f t="shared" si="1"/>
        <v>0</v>
      </c>
      <c r="K49" s="86">
        <f t="shared" si="2"/>
        <v>0</v>
      </c>
      <c r="L49" s="36"/>
      <c r="M49" s="36"/>
      <c r="N49" s="36"/>
      <c r="O49" s="36"/>
      <c r="P49" s="13" t="s">
        <v>32</v>
      </c>
      <c r="Q49" s="17"/>
    </row>
    <row r="50" spans="1:18" ht="13.7" customHeight="1" x14ac:dyDescent="0.2">
      <c r="A50" s="21" t="s">
        <v>26</v>
      </c>
      <c r="B50" s="16"/>
      <c r="C50" s="13"/>
      <c r="D50" s="86" t="s">
        <v>2</v>
      </c>
      <c r="E50" s="13"/>
      <c r="F50" s="86" t="s">
        <v>2</v>
      </c>
      <c r="G50" s="13"/>
      <c r="H50" s="86" t="s">
        <v>7</v>
      </c>
      <c r="I50" s="86">
        <f t="shared" si="0"/>
        <v>0</v>
      </c>
      <c r="J50" s="86">
        <f t="shared" si="1"/>
        <v>0</v>
      </c>
      <c r="K50" s="86">
        <f t="shared" si="2"/>
        <v>0</v>
      </c>
      <c r="L50" s="36"/>
      <c r="M50" s="36"/>
      <c r="N50" s="36"/>
      <c r="O50" s="36"/>
      <c r="P50" s="13" t="s">
        <v>32</v>
      </c>
      <c r="Q50" s="17"/>
    </row>
    <row r="51" spans="1:18" ht="13.7" customHeight="1" x14ac:dyDescent="0.2">
      <c r="A51" s="21" t="s">
        <v>27</v>
      </c>
      <c r="B51" s="18"/>
      <c r="C51" s="13"/>
      <c r="D51" s="86" t="s">
        <v>2</v>
      </c>
      <c r="E51" s="13"/>
      <c r="F51" s="86" t="s">
        <v>2</v>
      </c>
      <c r="G51" s="13"/>
      <c r="H51" s="86" t="s">
        <v>7</v>
      </c>
      <c r="I51" s="86">
        <f t="shared" si="0"/>
        <v>0</v>
      </c>
      <c r="J51" s="86">
        <f t="shared" si="1"/>
        <v>0</v>
      </c>
      <c r="K51" s="86">
        <f t="shared" si="2"/>
        <v>0</v>
      </c>
      <c r="L51" s="36"/>
      <c r="M51" s="36"/>
      <c r="N51" s="36"/>
      <c r="O51" s="36"/>
      <c r="P51" s="13" t="s">
        <v>32</v>
      </c>
      <c r="Q51" s="17"/>
    </row>
    <row r="52" spans="1:18" ht="16.5" customHeight="1" x14ac:dyDescent="0.2">
      <c r="A52" s="21"/>
      <c r="B52" s="19"/>
      <c r="C52" s="20"/>
      <c r="D52" s="20"/>
      <c r="E52" s="21" t="s">
        <v>78</v>
      </c>
      <c r="G52" s="23">
        <f>SUM(I37:I51)</f>
        <v>0</v>
      </c>
      <c r="H52" s="24" t="s">
        <v>74</v>
      </c>
      <c r="I52" s="20"/>
      <c r="J52" s="20"/>
      <c r="K52" s="20"/>
      <c r="L52" s="20"/>
      <c r="M52" s="22" t="s">
        <v>77</v>
      </c>
      <c r="N52" s="20"/>
      <c r="O52" s="20"/>
      <c r="P52" s="20"/>
      <c r="Q52" s="25"/>
    </row>
    <row r="53" spans="1:18" ht="12.95" customHeight="1" x14ac:dyDescent="0.2">
      <c r="A53" s="21"/>
      <c r="B53" s="19"/>
      <c r="C53" s="20"/>
      <c r="D53" s="20"/>
      <c r="E53" s="26" t="s">
        <v>70</v>
      </c>
      <c r="F53" s="20"/>
      <c r="G53" s="27">
        <f>CEILING(((SUMIF(L37:L51,0.5,J37:J51)+SUMIF(M37:M51,0.5,J37:J51) + SUMIF(N37:N51,0.5,K37:K51)+SUMIF(O37:O51,0.5,K37:K51))/1000), 1)</f>
        <v>0</v>
      </c>
      <c r="H53" s="24" t="s">
        <v>73</v>
      </c>
      <c r="I53" s="20"/>
      <c r="J53" s="20"/>
      <c r="K53" s="20"/>
      <c r="L53" s="129" t="s">
        <v>75</v>
      </c>
      <c r="M53" s="20"/>
      <c r="N53" s="20"/>
      <c r="O53" s="20"/>
      <c r="P53" s="20"/>
      <c r="Q53" s="25"/>
    </row>
    <row r="54" spans="1:18" s="10" customFormat="1" ht="12.95" customHeight="1" x14ac:dyDescent="0.2">
      <c r="A54" s="70"/>
      <c r="C54" s="28"/>
      <c r="D54" s="28"/>
      <c r="E54" s="21" t="s">
        <v>71</v>
      </c>
      <c r="F54" s="20"/>
      <c r="G54" s="27">
        <f>CEILING(((SUMIF(L37:L51,1,J37:J51)+SUMIF(M37:M51,1,J37:J51) + SUMIF(N37:N51,1,K37:K51)+SUMIF(O37:O51,1,K37:K51))/1000), 1)</f>
        <v>0</v>
      </c>
      <c r="H54" s="24" t="s">
        <v>73</v>
      </c>
      <c r="I54" s="28"/>
      <c r="J54" s="28"/>
      <c r="K54" s="28"/>
      <c r="L54" s="129"/>
      <c r="M54" s="29" t="s">
        <v>76</v>
      </c>
      <c r="P54" s="20"/>
    </row>
    <row r="55" spans="1:18" ht="12.95" customHeight="1" x14ac:dyDescent="0.25">
      <c r="B55" s="30"/>
      <c r="E55" s="21" t="s">
        <v>72</v>
      </c>
      <c r="F55" s="28"/>
      <c r="G55" s="31">
        <f>CEILING(((SUMIF(L37:L51,2,J37:J51)+SUMIF(M37:M51,2,J37:J51) + SUMIF(N37:N51,2,K37:K51)+SUMIF(O37:O51,2,K37:K51))/1000), 1)</f>
        <v>0</v>
      </c>
      <c r="H55" s="24" t="s">
        <v>73</v>
      </c>
      <c r="L55" s="129"/>
    </row>
    <row r="56" spans="1:18" ht="7.5" customHeight="1" thickBot="1" x14ac:dyDescent="0.3">
      <c r="B56" s="30"/>
      <c r="E56" s="21"/>
      <c r="F56" s="28"/>
      <c r="G56" s="31"/>
      <c r="H56" s="24"/>
      <c r="L56" s="38"/>
    </row>
    <row r="57" spans="1:18" ht="12.95" customHeight="1" x14ac:dyDescent="0.25">
      <c r="B57" s="30" t="s">
        <v>84</v>
      </c>
      <c r="C57" s="123"/>
      <c r="D57" s="124"/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124"/>
      <c r="Q57" s="125"/>
    </row>
    <row r="58" spans="1:18" ht="29.25" customHeight="1" thickBot="1" x14ac:dyDescent="0.3">
      <c r="B58" s="30"/>
      <c r="C58" s="126"/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127"/>
      <c r="O58" s="127"/>
      <c r="P58" s="127"/>
      <c r="Q58" s="128"/>
    </row>
    <row r="59" spans="1:18" ht="8.25" customHeight="1" x14ac:dyDescent="0.25">
      <c r="B59" s="30"/>
      <c r="E59" s="21"/>
      <c r="F59" s="28"/>
      <c r="G59" s="31"/>
      <c r="H59" s="24"/>
      <c r="L59" s="38"/>
    </row>
    <row r="60" spans="1:18" ht="15.75" x14ac:dyDescent="0.25">
      <c r="B60" s="122" t="s">
        <v>30</v>
      </c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87"/>
    </row>
    <row r="61" spans="1:18" ht="15.75" x14ac:dyDescent="0.25">
      <c r="B61" s="122" t="s">
        <v>35</v>
      </c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87"/>
    </row>
    <row r="62" spans="1:18" ht="20.25" customHeight="1" x14ac:dyDescent="0.2">
      <c r="B62" s="109" t="s">
        <v>89</v>
      </c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</row>
  </sheetData>
  <sheetProtection algorithmName="SHA-512" hashValue="GC2Mz5Tl7yQxIRmBohLOPLH3JSH3d+I9SWlSpnm436MbweUiRlzlAHXASg6W9DegNb7RujmnWkqJ5vVSY2TnVw==" saltValue="iQaQTFkyXeqSS2YMR5tIKA==" spinCount="100000" sheet="1" formatCells="0" formatRows="0" sort="0" autoFilter="0"/>
  <dataConsolidate link="1"/>
  <mergeCells count="40">
    <mergeCell ref="O13:Q14"/>
    <mergeCell ref="G10:L10"/>
    <mergeCell ref="O15:Q17"/>
    <mergeCell ref="B16:F16"/>
    <mergeCell ref="B17:F17"/>
    <mergeCell ref="G17:L17"/>
    <mergeCell ref="O10:Q10"/>
    <mergeCell ref="B11:F11"/>
    <mergeCell ref="G11:L12"/>
    <mergeCell ref="O11:Q12"/>
    <mergeCell ref="B13:F13"/>
    <mergeCell ref="G13:L14"/>
    <mergeCell ref="B3:Q3"/>
    <mergeCell ref="B4:Q4"/>
    <mergeCell ref="G7:L8"/>
    <mergeCell ref="O7:Q8"/>
    <mergeCell ref="G9:L9"/>
    <mergeCell ref="O9:Q9"/>
    <mergeCell ref="E24:F24"/>
    <mergeCell ref="E25:F25"/>
    <mergeCell ref="E26:F26"/>
    <mergeCell ref="E29:H29"/>
    <mergeCell ref="B15:F15"/>
    <mergeCell ref="G15:L16"/>
    <mergeCell ref="B2:Q2"/>
    <mergeCell ref="C57:Q58"/>
    <mergeCell ref="B60:Q60"/>
    <mergeCell ref="B61:Q61"/>
    <mergeCell ref="B62:Q62"/>
    <mergeCell ref="L34:O34"/>
    <mergeCell ref="C35:D35"/>
    <mergeCell ref="E35:F35"/>
    <mergeCell ref="G35:H35"/>
    <mergeCell ref="B36:Q36"/>
    <mergeCell ref="L53:L55"/>
    <mergeCell ref="B34:B35"/>
    <mergeCell ref="C34:D34"/>
    <mergeCell ref="E34:F34"/>
    <mergeCell ref="G34:H34"/>
    <mergeCell ref="E23:F23"/>
  </mergeCells>
  <conditionalFormatting sqref="Q26">
    <cfRule type="expression" dxfId="7" priority="1">
      <formula>IF(Q25="jiný laminát",TRUE,FALSE)</formula>
    </cfRule>
  </conditionalFormatting>
  <dataValidations count="6">
    <dataValidation type="list" allowBlank="1" showInputMessage="1" showErrorMessage="1" sqref="P51:P53" xr:uid="{00000000-0002-0000-0200-000000000000}">
      <formula1>"x - y,y - x"</formula1>
    </dataValidation>
    <dataValidation allowBlank="1" showErrorMessage="1" prompt="help" sqref="S35" xr:uid="{00000000-0002-0000-0200-000001000000}"/>
    <dataValidation allowBlank="1" showErrorMessage="1" promptTitle="Posloupnost hranění" prompt="y - x: hranit nejdříve napříč léty (y), následně po létech (x)_x000a__x000a_x - y: hranit nejdříve po létech (x), následně napříč léty (y)" sqref="M20" xr:uid="{00000000-0002-0000-0200-000002000000}"/>
    <dataValidation type="list" allowBlank="1" showInputMessage="1" showErrorMessage="1" sqref="Q25" xr:uid="{00000000-0002-0000-0200-000003000000}">
      <formula1>"protitah bílý,stejná jako pravá,jiný laminát"</formula1>
    </dataValidation>
    <dataValidation type="list" allowBlank="1" showInputMessage="1" showErrorMessage="1" sqref="L36:O36 I36:K53 B36:H36 P36:P50 Q36" xr:uid="{00000000-0002-0000-0200-000004000000}">
      <formula1>"0"</formula1>
    </dataValidation>
    <dataValidation type="list" allowBlank="1" showInputMessage="1" showErrorMessage="1" sqref="L37:O51" xr:uid="{00000000-0002-0000-0200-000005000000}">
      <formula1>"0,0.5,1,2,HPL"</formula1>
    </dataValidation>
  </dataValidations>
  <hyperlinks>
    <hyperlink ref="B16" r:id="rId1" xr:uid="{00000000-0004-0000-0200-000000000000}"/>
  </hyperlinks>
  <pageMargins left="0" right="0" top="0.19685039370078741" bottom="0" header="0.51181102362204722" footer="0.51181102362204722"/>
  <pageSetup paperSize="9" scale="97" orientation="portrait" r:id="rId2"/>
  <headerFooter alignWithMargins="0"/>
  <drawing r:id="rId3"/>
  <legacyDrawing r:id="rId4"/>
  <controls>
    <mc:AlternateContent xmlns:mc="http://schemas.openxmlformats.org/markup-compatibility/2006">
      <mc:Choice Requires="x14">
        <control shapeId="26625" r:id="rId5" name="cbOperation1_1">
          <controlPr defaultSize="0" disabled="1" autoLine="0" autoPict="0" r:id="rId6">
            <anchor moveWithCells="1">
              <from>
                <xdr:col>1</xdr:col>
                <xdr:colOff>47625</xdr:colOff>
                <xdr:row>20</xdr:row>
                <xdr:rowOff>0</xdr:rowOff>
              </from>
              <to>
                <xdr:col>4</xdr:col>
                <xdr:colOff>161925</xdr:colOff>
                <xdr:row>20</xdr:row>
                <xdr:rowOff>266700</xdr:rowOff>
              </to>
            </anchor>
          </controlPr>
        </control>
      </mc:Choice>
      <mc:Fallback>
        <control shapeId="26625" r:id="rId5" name="cbOperation1_1"/>
      </mc:Fallback>
    </mc:AlternateContent>
    <mc:AlternateContent xmlns:mc="http://schemas.openxmlformats.org/markup-compatibility/2006">
      <mc:Choice Requires="x14">
        <control shapeId="26626" r:id="rId7" name="cbOperation1_3">
          <controlPr defaultSize="0" autoLine="0" r:id="rId8">
            <anchor moveWithCells="1">
              <from>
                <xdr:col>1</xdr:col>
                <xdr:colOff>38100</xdr:colOff>
                <xdr:row>20</xdr:row>
                <xdr:rowOff>228600</xdr:rowOff>
              </from>
              <to>
                <xdr:col>4</xdr:col>
                <xdr:colOff>209550</xdr:colOff>
                <xdr:row>21</xdr:row>
                <xdr:rowOff>76200</xdr:rowOff>
              </to>
            </anchor>
          </controlPr>
        </control>
      </mc:Choice>
      <mc:Fallback>
        <control shapeId="26626" r:id="rId7" name="cbOperation1_3"/>
      </mc:Fallback>
    </mc:AlternateContent>
    <mc:AlternateContent xmlns:mc="http://schemas.openxmlformats.org/markup-compatibility/2006">
      <mc:Choice Requires="x14">
        <control shapeId="26627" r:id="rId9" name="cbOperation1_4">
          <controlPr defaultSize="0" autoLine="0" autoPict="0" r:id="rId10">
            <anchor moveWithCells="1">
              <from>
                <xdr:col>5</xdr:col>
                <xdr:colOff>0</xdr:colOff>
                <xdr:row>20</xdr:row>
                <xdr:rowOff>9525</xdr:rowOff>
              </from>
              <to>
                <xdr:col>16</xdr:col>
                <xdr:colOff>276225</xdr:colOff>
                <xdr:row>20</xdr:row>
                <xdr:rowOff>371475</xdr:rowOff>
              </to>
            </anchor>
          </controlPr>
        </control>
      </mc:Choice>
      <mc:Fallback>
        <control shapeId="26627" r:id="rId9" name="cbOperation1_4"/>
      </mc:Fallback>
    </mc:AlternateContent>
    <mc:AlternateContent xmlns:mc="http://schemas.openxmlformats.org/markup-compatibility/2006">
      <mc:Choice Requires="x14">
        <control shapeId="26628" r:id="rId11" name="cbOperation1_5">
          <controlPr defaultSize="0" autoLine="0" r:id="rId12">
            <anchor moveWithCells="1">
              <from>
                <xdr:col>5</xdr:col>
                <xdr:colOff>9525</xdr:colOff>
                <xdr:row>20</xdr:row>
                <xdr:rowOff>342900</xdr:rowOff>
              </from>
              <to>
                <xdr:col>16</xdr:col>
                <xdr:colOff>685800</xdr:colOff>
                <xdr:row>21</xdr:row>
                <xdr:rowOff>57150</xdr:rowOff>
              </to>
            </anchor>
          </controlPr>
        </control>
      </mc:Choice>
      <mc:Fallback>
        <control shapeId="26628" r:id="rId11" name="cbOperation1_5"/>
      </mc:Fallback>
    </mc:AlternateContent>
    <mc:AlternateContent xmlns:mc="http://schemas.openxmlformats.org/markup-compatibility/2006">
      <mc:Choice Requires="x14">
        <control shapeId="26629" r:id="rId13" name="Check Box 5">
          <controlPr defaultSize="0" autoFill="0" autoLine="0" autoPict="0">
            <anchor moveWithCells="1">
              <from>
                <xdr:col>1</xdr:col>
                <xdr:colOff>781050</xdr:colOff>
                <xdr:row>18</xdr:row>
                <xdr:rowOff>0</xdr:rowOff>
              </from>
              <to>
                <xdr:col>1</xdr:col>
                <xdr:colOff>1085850</xdr:colOff>
                <xdr:row>19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6630" r:id="rId14" name="Check Box 6">
          <controlPr defaultSize="0" autoFill="0" autoLine="0" autoPict="0">
            <anchor moveWithCells="1">
              <from>
                <xdr:col>2</xdr:col>
                <xdr:colOff>190500</xdr:colOff>
                <xdr:row>18</xdr:row>
                <xdr:rowOff>0</xdr:rowOff>
              </from>
              <to>
                <xdr:col>2</xdr:col>
                <xdr:colOff>504825</xdr:colOff>
                <xdr:row>19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6631" r:id="rId15" name="Check Box 7">
          <controlPr defaultSize="0" autoFill="0" autoLine="0" autoPict="0">
            <anchor moveWithCells="1">
              <from>
                <xdr:col>4</xdr:col>
                <xdr:colOff>428625</xdr:colOff>
                <xdr:row>32</xdr:row>
                <xdr:rowOff>19050</xdr:rowOff>
              </from>
              <to>
                <xdr:col>5</xdr:col>
                <xdr:colOff>104775</xdr:colOff>
                <xdr:row>33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6632" r:id="rId16" name="Check Box 8">
          <controlPr defaultSize="0" autoFill="0" autoLine="0" autoPict="0">
            <anchor moveWithCells="1">
              <from>
                <xdr:col>6</xdr:col>
                <xdr:colOff>104775</xdr:colOff>
                <xdr:row>32</xdr:row>
                <xdr:rowOff>19050</xdr:rowOff>
              </from>
              <to>
                <xdr:col>7</xdr:col>
                <xdr:colOff>0</xdr:colOff>
                <xdr:row>33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6633" r:id="rId17" name="Check Box 9">
          <controlPr defaultSize="0" autoFill="0" autoLine="0" autoPict="0">
            <anchor moveWithCells="1">
              <from>
                <xdr:col>11</xdr:col>
                <xdr:colOff>85725</xdr:colOff>
                <xdr:row>32</xdr:row>
                <xdr:rowOff>19050</xdr:rowOff>
              </from>
              <to>
                <xdr:col>12</xdr:col>
                <xdr:colOff>85725</xdr:colOff>
                <xdr:row>33</xdr:row>
                <xdr:rowOff>19050</xdr:rowOff>
              </to>
            </anchor>
          </controlPr>
        </control>
      </mc:Choice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4">
    <pageSetUpPr fitToPage="1"/>
  </sheetPr>
  <dimension ref="A1:R62"/>
  <sheetViews>
    <sheetView showGridLines="0" zoomScale="85" zoomScaleNormal="85" workbookViewId="0">
      <selection activeCell="V20" sqref="V20"/>
    </sheetView>
  </sheetViews>
  <sheetFormatPr defaultColWidth="9.140625" defaultRowHeight="12.75" x14ac:dyDescent="0.2"/>
  <cols>
    <col min="1" max="1" width="3.5703125" style="41" customWidth="1"/>
    <col min="2" max="2" width="21.42578125" style="22" customWidth="1"/>
    <col min="3" max="3" width="9.28515625" style="22" customWidth="1"/>
    <col min="4" max="4" width="4.140625" style="22" customWidth="1"/>
    <col min="5" max="5" width="9.28515625" style="22" customWidth="1"/>
    <col min="6" max="6" width="4.140625" style="22" customWidth="1"/>
    <col min="7" max="7" width="6.140625" style="22" customWidth="1"/>
    <col min="8" max="8" width="4.28515625" style="22" customWidth="1"/>
    <col min="9" max="11" width="7.7109375" style="22" hidden="1" customWidth="1"/>
    <col min="12" max="15" width="4.7109375" style="22" customWidth="1"/>
    <col min="16" max="16" width="7.7109375" style="22" hidden="1" customWidth="1"/>
    <col min="17" max="17" width="24.5703125" style="22" customWidth="1"/>
    <col min="18" max="16384" width="9.140625" style="22"/>
  </cols>
  <sheetData>
    <row r="1" spans="2:17" ht="21" customHeight="1" x14ac:dyDescent="0.2">
      <c r="Q1" s="29" t="s">
        <v>54</v>
      </c>
    </row>
    <row r="2" spans="2:17" ht="24" customHeight="1" x14ac:dyDescent="0.2">
      <c r="B2" s="93" t="s">
        <v>90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</row>
    <row r="3" spans="2:17" ht="24" customHeight="1" x14ac:dyDescent="0.2">
      <c r="B3" s="93" t="s">
        <v>91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</row>
    <row r="4" spans="2:17" ht="16.5" x14ac:dyDescent="0.25">
      <c r="B4" s="138" t="s">
        <v>85</v>
      </c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</row>
    <row r="5" spans="2:17" ht="5.25" customHeight="1" thickBot="1" x14ac:dyDescent="0.25">
      <c r="M5" s="42"/>
      <c r="N5" s="42"/>
      <c r="O5" s="43"/>
      <c r="P5" s="43"/>
      <c r="Q5" s="44"/>
    </row>
    <row r="6" spans="2:17" ht="4.5" hidden="1" customHeight="1" thickBot="1" x14ac:dyDescent="0.25"/>
    <row r="7" spans="2:17" ht="9.9499999999999993" customHeight="1" x14ac:dyDescent="0.2">
      <c r="B7" s="45"/>
      <c r="C7" s="46"/>
      <c r="D7" s="46"/>
      <c r="E7" s="46"/>
      <c r="F7" s="47"/>
      <c r="G7" s="146" t="s">
        <v>0</v>
      </c>
      <c r="H7" s="147"/>
      <c r="I7" s="147"/>
      <c r="J7" s="147"/>
      <c r="K7" s="147"/>
      <c r="L7" s="147"/>
      <c r="M7" s="40"/>
      <c r="N7" s="40"/>
      <c r="O7" s="161" t="str">
        <f>IF(ISBLANK('tiskopis 1'!O7),"",'tiskopis 1'!O7)</f>
        <v/>
      </c>
      <c r="P7" s="162"/>
      <c r="Q7" s="163"/>
    </row>
    <row r="8" spans="2:17" ht="9.9499999999999993" customHeight="1" x14ac:dyDescent="0.2">
      <c r="B8" s="48"/>
      <c r="C8" s="10"/>
      <c r="D8" s="10"/>
      <c r="E8" s="10"/>
      <c r="F8" s="49"/>
      <c r="G8" s="139"/>
      <c r="H8" s="140"/>
      <c r="I8" s="140"/>
      <c r="J8" s="140"/>
      <c r="K8" s="140"/>
      <c r="L8" s="140"/>
      <c r="M8" s="50"/>
      <c r="N8" s="50"/>
      <c r="O8" s="164"/>
      <c r="P8" s="164"/>
      <c r="Q8" s="165"/>
    </row>
    <row r="9" spans="2:17" ht="15.95" customHeight="1" x14ac:dyDescent="0.25">
      <c r="B9" s="48"/>
      <c r="C9" s="10"/>
      <c r="D9" s="10"/>
      <c r="E9" s="10"/>
      <c r="F9" s="49"/>
      <c r="G9" s="157" t="s">
        <v>69</v>
      </c>
      <c r="H9" s="158"/>
      <c r="I9" s="158"/>
      <c r="J9" s="158"/>
      <c r="K9" s="158"/>
      <c r="L9" s="158"/>
      <c r="M9" s="50"/>
      <c r="N9" s="50"/>
      <c r="O9" s="166" t="str">
        <f>IF(ISBLANK('tiskopis 1'!O9),"",'tiskopis 1'!O9)</f>
        <v/>
      </c>
      <c r="P9" s="166"/>
      <c r="Q9" s="167"/>
    </row>
    <row r="10" spans="2:17" ht="15.95" customHeight="1" x14ac:dyDescent="0.25">
      <c r="B10" s="48"/>
      <c r="C10" s="10"/>
      <c r="D10" s="10"/>
      <c r="E10" s="10"/>
      <c r="F10" s="49"/>
      <c r="G10" s="139" t="s">
        <v>1</v>
      </c>
      <c r="H10" s="140"/>
      <c r="I10" s="140"/>
      <c r="J10" s="140"/>
      <c r="K10" s="140"/>
      <c r="L10" s="140"/>
      <c r="M10" s="50"/>
      <c r="N10" s="50"/>
      <c r="O10" s="174" t="str">
        <f>IF(ISBLANK('tiskopis 1'!O10),"",'tiskopis 1'!O10)</f>
        <v/>
      </c>
      <c r="P10" s="174"/>
      <c r="Q10" s="175"/>
    </row>
    <row r="11" spans="2:17" ht="9.9499999999999993" customHeight="1" x14ac:dyDescent="0.2">
      <c r="B11" s="130"/>
      <c r="C11" s="94"/>
      <c r="D11" s="94"/>
      <c r="E11" s="94"/>
      <c r="F11" s="131"/>
      <c r="G11" s="139" t="s">
        <v>40</v>
      </c>
      <c r="H11" s="140"/>
      <c r="I11" s="140"/>
      <c r="J11" s="140"/>
      <c r="K11" s="140"/>
      <c r="L11" s="140"/>
      <c r="M11" s="50"/>
      <c r="N11" s="50"/>
      <c r="O11" s="148"/>
      <c r="P11" s="149"/>
      <c r="Q11" s="150"/>
    </row>
    <row r="12" spans="2:17" ht="9.9499999999999993" customHeight="1" x14ac:dyDescent="0.2">
      <c r="B12" s="48"/>
      <c r="C12" s="10"/>
      <c r="D12" s="10"/>
      <c r="E12" s="10"/>
      <c r="F12" s="49"/>
      <c r="G12" s="139"/>
      <c r="H12" s="140"/>
      <c r="I12" s="140"/>
      <c r="J12" s="140"/>
      <c r="K12" s="140"/>
      <c r="L12" s="140"/>
      <c r="M12" s="50"/>
      <c r="N12" s="50"/>
      <c r="O12" s="144"/>
      <c r="P12" s="144"/>
      <c r="Q12" s="145"/>
    </row>
    <row r="13" spans="2:17" ht="9.9499999999999993" customHeight="1" x14ac:dyDescent="0.2">
      <c r="B13" s="135"/>
      <c r="C13" s="136"/>
      <c r="D13" s="136"/>
      <c r="E13" s="136"/>
      <c r="F13" s="137"/>
      <c r="G13" s="139" t="s">
        <v>41</v>
      </c>
      <c r="H13" s="140"/>
      <c r="I13" s="140"/>
      <c r="J13" s="140"/>
      <c r="K13" s="140"/>
      <c r="L13" s="140"/>
      <c r="M13" s="50"/>
      <c r="N13" s="50"/>
      <c r="O13" s="148"/>
      <c r="P13" s="151"/>
      <c r="Q13" s="152"/>
    </row>
    <row r="14" spans="2:17" ht="9.9499999999999993" customHeight="1" x14ac:dyDescent="0.2">
      <c r="B14" s="48"/>
      <c r="C14" s="10"/>
      <c r="D14" s="10"/>
      <c r="E14" s="10"/>
      <c r="F14" s="37"/>
      <c r="G14" s="139"/>
      <c r="H14" s="140"/>
      <c r="I14" s="140"/>
      <c r="J14" s="140"/>
      <c r="K14" s="140"/>
      <c r="L14" s="140"/>
      <c r="M14" s="50"/>
      <c r="N14" s="50"/>
      <c r="O14" s="153"/>
      <c r="P14" s="153"/>
      <c r="Q14" s="154"/>
    </row>
    <row r="15" spans="2:17" ht="9.9499999999999993" customHeight="1" x14ac:dyDescent="0.2">
      <c r="B15" s="132" t="s">
        <v>86</v>
      </c>
      <c r="C15" s="133"/>
      <c r="D15" s="133"/>
      <c r="E15" s="133"/>
      <c r="F15" s="134"/>
      <c r="G15" s="139" t="s">
        <v>68</v>
      </c>
      <c r="H15" s="140"/>
      <c r="I15" s="140"/>
      <c r="J15" s="140"/>
      <c r="K15" s="140"/>
      <c r="L15" s="140"/>
      <c r="M15" s="50"/>
      <c r="N15" s="50"/>
      <c r="O15" s="168" t="str">
        <f>IF(ISBLANK('tiskopis 1'!O15),"",'tiskopis 1'!O15)</f>
        <v/>
      </c>
      <c r="P15" s="168"/>
      <c r="Q15" s="169"/>
    </row>
    <row r="16" spans="2:17" ht="9.9499999999999993" customHeight="1" x14ac:dyDescent="0.2">
      <c r="B16" s="110" t="s">
        <v>87</v>
      </c>
      <c r="C16" s="111"/>
      <c r="D16" s="111"/>
      <c r="E16" s="111"/>
      <c r="F16" s="112"/>
      <c r="G16" s="139"/>
      <c r="H16" s="140"/>
      <c r="I16" s="140"/>
      <c r="J16" s="140"/>
      <c r="K16" s="140"/>
      <c r="L16" s="140"/>
      <c r="M16" s="50"/>
      <c r="N16" s="50"/>
      <c r="O16" s="170"/>
      <c r="P16" s="170"/>
      <c r="Q16" s="171"/>
    </row>
    <row r="17" spans="1:17" ht="14.25" customHeight="1" thickBot="1" x14ac:dyDescent="0.3">
      <c r="B17" s="113" t="s">
        <v>29</v>
      </c>
      <c r="C17" s="114"/>
      <c r="D17" s="114"/>
      <c r="E17" s="114"/>
      <c r="F17" s="115"/>
      <c r="G17" s="116"/>
      <c r="H17" s="117"/>
      <c r="I17" s="117"/>
      <c r="J17" s="117"/>
      <c r="K17" s="117"/>
      <c r="L17" s="117"/>
      <c r="M17" s="51"/>
      <c r="N17" s="51"/>
      <c r="O17" s="172"/>
      <c r="P17" s="172"/>
      <c r="Q17" s="173"/>
    </row>
    <row r="18" spans="1:17" ht="14.25" customHeight="1" x14ac:dyDescent="0.25">
      <c r="B18" s="52"/>
      <c r="C18" s="10"/>
      <c r="D18" s="10"/>
      <c r="E18" s="10"/>
      <c r="F18" s="10"/>
      <c r="G18" s="53"/>
      <c r="H18" s="53"/>
      <c r="I18" s="53"/>
      <c r="J18" s="53"/>
      <c r="K18" s="53"/>
      <c r="L18" s="53"/>
      <c r="M18" s="54"/>
      <c r="N18" s="54"/>
      <c r="O18" s="54"/>
      <c r="P18" s="54"/>
      <c r="Q18" s="54"/>
    </row>
    <row r="19" spans="1:17" ht="18.75" customHeight="1" x14ac:dyDescent="0.2">
      <c r="B19" s="55" t="s">
        <v>82</v>
      </c>
      <c r="C19" s="56"/>
      <c r="D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7"/>
    </row>
    <row r="20" spans="1:17" ht="21.75" customHeight="1" x14ac:dyDescent="0.2">
      <c r="B20" s="58" t="s">
        <v>44</v>
      </c>
      <c r="C20" s="59"/>
      <c r="D20" s="60"/>
      <c r="E20" s="61"/>
      <c r="F20" s="61"/>
      <c r="G20" s="62"/>
      <c r="H20" s="61"/>
      <c r="I20" s="61"/>
      <c r="J20" s="61"/>
      <c r="K20" s="61"/>
      <c r="L20" s="63"/>
      <c r="M20" s="64"/>
      <c r="N20" s="64"/>
      <c r="O20" s="64"/>
      <c r="P20" s="64"/>
      <c r="Q20" s="61"/>
    </row>
    <row r="21" spans="1:17" ht="42" customHeight="1" x14ac:dyDescent="0.2">
      <c r="C21" s="65"/>
      <c r="D21" s="66"/>
      <c r="E21" s="61"/>
      <c r="H21" s="67"/>
      <c r="I21" s="61"/>
      <c r="J21" s="61"/>
      <c r="K21" s="61"/>
      <c r="L21" s="68"/>
      <c r="M21" s="69"/>
      <c r="N21" s="69"/>
      <c r="O21" s="69"/>
      <c r="P21" s="69"/>
      <c r="Q21" s="61"/>
    </row>
    <row r="22" spans="1:17" s="10" customFormat="1" ht="26.25" customHeight="1" thickBot="1" x14ac:dyDescent="0.3">
      <c r="A22" s="70"/>
      <c r="B22" s="30" t="s">
        <v>42</v>
      </c>
      <c r="C22" s="28"/>
      <c r="D22" s="28"/>
      <c r="E22" s="28"/>
      <c r="F22" s="28"/>
      <c r="G22" s="28"/>
      <c r="H22" s="28"/>
      <c r="I22" s="28"/>
      <c r="J22" s="28"/>
      <c r="K22" s="28"/>
      <c r="P22" s="32"/>
    </row>
    <row r="23" spans="1:17" s="10" customFormat="1" ht="13.7" hidden="1" customHeight="1" thickBot="1" x14ac:dyDescent="0.25">
      <c r="A23" s="70"/>
      <c r="B23" s="8" t="s">
        <v>36</v>
      </c>
      <c r="C23" s="28"/>
      <c r="D23" s="28"/>
      <c r="E23" s="105" t="str">
        <f>IF(ISBLANK(O11),"",O11)</f>
        <v/>
      </c>
      <c r="F23" s="106"/>
      <c r="H23" s="28"/>
      <c r="I23" s="28"/>
      <c r="J23" s="28"/>
      <c r="K23" s="28"/>
      <c r="M23" s="9" t="s">
        <v>38</v>
      </c>
      <c r="P23" s="71"/>
      <c r="Q23" s="72"/>
    </row>
    <row r="24" spans="1:17" s="10" customFormat="1" ht="13.7" hidden="1" customHeight="1" thickBot="1" x14ac:dyDescent="0.25">
      <c r="A24" s="70"/>
      <c r="B24" s="8" t="s">
        <v>37</v>
      </c>
      <c r="C24" s="28"/>
      <c r="D24" s="28"/>
      <c r="E24" s="105" t="str">
        <f>IF(ISBLANK(O13),"",O13)</f>
        <v/>
      </c>
      <c r="F24" s="106"/>
      <c r="G24" s="28"/>
      <c r="H24" s="28"/>
      <c r="I24" s="28"/>
      <c r="J24" s="28"/>
      <c r="K24" s="28"/>
      <c r="M24" s="9" t="s">
        <v>39</v>
      </c>
      <c r="P24" s="71"/>
      <c r="Q24" s="72"/>
    </row>
    <row r="25" spans="1:17" s="10" customFormat="1" ht="13.7" customHeight="1" thickBot="1" x14ac:dyDescent="0.25">
      <c r="A25" s="70"/>
      <c r="B25" s="8" t="s">
        <v>83</v>
      </c>
      <c r="D25" s="28"/>
      <c r="E25" s="107"/>
      <c r="F25" s="108"/>
      <c r="G25" s="28" t="s">
        <v>2</v>
      </c>
      <c r="H25" s="28"/>
      <c r="I25" s="28"/>
      <c r="J25" s="28"/>
      <c r="K25" s="28"/>
      <c r="M25" s="11" t="s">
        <v>43</v>
      </c>
      <c r="P25" s="32"/>
      <c r="Q25" s="1"/>
    </row>
    <row r="26" spans="1:17" s="10" customFormat="1" ht="13.7" customHeight="1" thickBot="1" x14ac:dyDescent="0.25">
      <c r="A26" s="70"/>
      <c r="B26" s="8" t="s">
        <v>46</v>
      </c>
      <c r="D26" s="28"/>
      <c r="E26" s="107"/>
      <c r="F26" s="108"/>
      <c r="G26" s="28"/>
      <c r="H26" s="28"/>
      <c r="I26" s="28"/>
      <c r="J26" s="28"/>
      <c r="K26" s="28"/>
      <c r="M26" s="34" t="s">
        <v>81</v>
      </c>
      <c r="P26" s="71"/>
      <c r="Q26" s="35"/>
    </row>
    <row r="27" spans="1:17" s="10" customFormat="1" ht="3" hidden="1" customHeight="1" x14ac:dyDescent="0.25">
      <c r="A27" s="70"/>
      <c r="B27" s="30"/>
      <c r="C27" s="73"/>
      <c r="D27" s="74"/>
      <c r="E27" s="74"/>
      <c r="F27" s="74"/>
      <c r="G27" s="74"/>
      <c r="H27" s="74"/>
      <c r="I27" s="74"/>
      <c r="J27" s="74"/>
      <c r="K27" s="74"/>
      <c r="L27" s="75"/>
      <c r="M27" s="75"/>
      <c r="N27" s="75"/>
      <c r="P27" s="32"/>
      <c r="Q27" s="28"/>
    </row>
    <row r="28" spans="1:17" s="10" customFormat="1" ht="5.25" hidden="1" customHeight="1" x14ac:dyDescent="0.25">
      <c r="A28" s="70"/>
      <c r="B28" s="30"/>
      <c r="C28" s="73"/>
      <c r="D28" s="74"/>
      <c r="E28" s="74"/>
      <c r="F28" s="74"/>
      <c r="G28" s="74"/>
      <c r="H28" s="74"/>
      <c r="I28" s="74"/>
      <c r="J28" s="74"/>
      <c r="K28" s="74"/>
      <c r="L28" s="75"/>
      <c r="M28" s="75"/>
      <c r="N28" s="75"/>
      <c r="P28" s="32"/>
      <c r="Q28" s="28"/>
    </row>
    <row r="29" spans="1:17" s="10" customFormat="1" ht="1.5" hidden="1" customHeight="1" x14ac:dyDescent="0.25">
      <c r="A29" s="70"/>
      <c r="B29" s="33"/>
      <c r="C29" s="76"/>
      <c r="D29" s="76"/>
      <c r="E29" s="94"/>
      <c r="F29" s="94"/>
      <c r="G29" s="94"/>
      <c r="H29" s="94"/>
      <c r="I29" s="76"/>
      <c r="J29" s="76"/>
      <c r="K29" s="76"/>
      <c r="L29" s="76"/>
      <c r="P29" s="32"/>
      <c r="Q29" s="28"/>
    </row>
    <row r="30" spans="1:17" s="10" customFormat="1" ht="20.25" customHeight="1" x14ac:dyDescent="0.25">
      <c r="A30" s="70"/>
      <c r="B30" s="30" t="s">
        <v>45</v>
      </c>
      <c r="C30" s="28"/>
      <c r="D30" s="28"/>
      <c r="E30" s="28"/>
      <c r="F30" s="28"/>
      <c r="G30" s="28"/>
      <c r="H30" s="28"/>
      <c r="I30" s="28"/>
      <c r="J30" s="28"/>
      <c r="K30" s="28"/>
      <c r="P30" s="32"/>
    </row>
    <row r="31" spans="1:17" ht="21" customHeight="1" x14ac:dyDescent="0.25">
      <c r="B31" s="30" t="s">
        <v>94</v>
      </c>
      <c r="C31" s="65"/>
      <c r="D31" s="66"/>
      <c r="E31" s="61"/>
      <c r="H31" s="61"/>
      <c r="I31" s="61"/>
      <c r="J31" s="61"/>
      <c r="K31" s="61"/>
      <c r="L31" s="68"/>
      <c r="M31" s="69"/>
      <c r="N31" s="69"/>
      <c r="O31" s="69"/>
      <c r="P31" s="69"/>
      <c r="Q31" s="61"/>
    </row>
    <row r="32" spans="1:17" ht="13.5" customHeight="1" x14ac:dyDescent="0.25">
      <c r="B32" s="30" t="s">
        <v>80</v>
      </c>
      <c r="C32" s="65"/>
      <c r="D32" s="66"/>
      <c r="E32" s="61"/>
      <c r="H32" s="61"/>
      <c r="I32" s="61"/>
      <c r="J32" s="61"/>
      <c r="K32" s="61"/>
      <c r="L32" s="68"/>
      <c r="M32" s="69"/>
      <c r="N32" s="69"/>
      <c r="O32" s="69"/>
      <c r="P32" s="69"/>
      <c r="Q32" s="61"/>
    </row>
    <row r="33" spans="1:17" ht="21" customHeight="1" x14ac:dyDescent="0.25">
      <c r="B33" s="30"/>
      <c r="D33" s="77" t="s">
        <v>79</v>
      </c>
      <c r="E33" s="61"/>
      <c r="F33" s="61"/>
      <c r="G33" s="62"/>
      <c r="H33" s="61"/>
      <c r="I33" s="61"/>
      <c r="J33" s="61"/>
      <c r="K33" s="61"/>
      <c r="L33" s="68"/>
      <c r="M33" s="69"/>
      <c r="N33" s="69"/>
      <c r="O33" s="69"/>
      <c r="P33" s="69"/>
      <c r="Q33" s="61"/>
    </row>
    <row r="34" spans="1:17" x14ac:dyDescent="0.2">
      <c r="B34" s="97" t="s">
        <v>6</v>
      </c>
      <c r="C34" s="118" t="s">
        <v>13</v>
      </c>
      <c r="D34" s="119"/>
      <c r="E34" s="118" t="s">
        <v>14</v>
      </c>
      <c r="F34" s="119"/>
      <c r="G34" s="118" t="s">
        <v>4</v>
      </c>
      <c r="H34" s="119"/>
      <c r="I34" s="78"/>
      <c r="J34" s="78"/>
      <c r="K34" s="78"/>
      <c r="L34" s="118" t="s">
        <v>12</v>
      </c>
      <c r="M34" s="120"/>
      <c r="N34" s="120"/>
      <c r="O34" s="119"/>
      <c r="P34" s="79" t="s">
        <v>33</v>
      </c>
      <c r="Q34" s="80" t="s">
        <v>34</v>
      </c>
    </row>
    <row r="35" spans="1:17" x14ac:dyDescent="0.2">
      <c r="B35" s="98"/>
      <c r="C35" s="95" t="s">
        <v>10</v>
      </c>
      <c r="D35" s="96"/>
      <c r="E35" s="95" t="s">
        <v>11</v>
      </c>
      <c r="F35" s="96"/>
      <c r="G35" s="95" t="s">
        <v>5</v>
      </c>
      <c r="H35" s="96"/>
      <c r="I35" s="81"/>
      <c r="J35" s="81"/>
      <c r="K35" s="81"/>
      <c r="L35" s="82" t="s">
        <v>8</v>
      </c>
      <c r="M35" s="83" t="s">
        <v>8</v>
      </c>
      <c r="N35" s="83" t="s">
        <v>9</v>
      </c>
      <c r="O35" s="84" t="s">
        <v>9</v>
      </c>
      <c r="P35" s="84"/>
      <c r="Q35" s="85"/>
    </row>
    <row r="36" spans="1:17" x14ac:dyDescent="0.2">
      <c r="B36" s="121" t="s">
        <v>31</v>
      </c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</row>
    <row r="37" spans="1:17" ht="13.7" customHeight="1" x14ac:dyDescent="0.2">
      <c r="A37" s="21" t="s">
        <v>3</v>
      </c>
      <c r="B37" s="12"/>
      <c r="C37" s="13"/>
      <c r="D37" s="86" t="s">
        <v>2</v>
      </c>
      <c r="E37" s="13"/>
      <c r="F37" s="86" t="s">
        <v>2</v>
      </c>
      <c r="G37" s="14"/>
      <c r="H37" s="86" t="s">
        <v>7</v>
      </c>
      <c r="I37" s="86">
        <f t="shared" ref="I37:I51" si="0">(C37*E37)*G37/1000000</f>
        <v>0</v>
      </c>
      <c r="J37" s="86">
        <f>(C37+60)*G37</f>
        <v>0</v>
      </c>
      <c r="K37" s="86">
        <f>(E37+60)*G37</f>
        <v>0</v>
      </c>
      <c r="L37" s="36"/>
      <c r="M37" s="36"/>
      <c r="N37" s="36"/>
      <c r="O37" s="36"/>
      <c r="P37" s="13" t="s">
        <v>32</v>
      </c>
      <c r="Q37" s="15"/>
    </row>
    <row r="38" spans="1:17" ht="13.7" customHeight="1" x14ac:dyDescent="0.2">
      <c r="A38" s="21" t="s">
        <v>28</v>
      </c>
      <c r="B38" s="16"/>
      <c r="C38" s="13"/>
      <c r="D38" s="86" t="s">
        <v>2</v>
      </c>
      <c r="E38" s="13"/>
      <c r="F38" s="86" t="s">
        <v>2</v>
      </c>
      <c r="G38" s="13"/>
      <c r="H38" s="86" t="s">
        <v>7</v>
      </c>
      <c r="I38" s="86">
        <f t="shared" si="0"/>
        <v>0</v>
      </c>
      <c r="J38" s="86">
        <f t="shared" ref="J38:J51" si="1">(C38+60)*G38</f>
        <v>0</v>
      </c>
      <c r="K38" s="86">
        <f t="shared" ref="K38:K51" si="2">(E38+60)*G38</f>
        <v>0</v>
      </c>
      <c r="L38" s="36"/>
      <c r="M38" s="36"/>
      <c r="N38" s="36"/>
      <c r="O38" s="36"/>
      <c r="P38" s="13" t="s">
        <v>32</v>
      </c>
      <c r="Q38" s="17"/>
    </row>
    <row r="39" spans="1:17" ht="13.7" customHeight="1" x14ac:dyDescent="0.2">
      <c r="A39" s="21" t="s">
        <v>15</v>
      </c>
      <c r="B39" s="16"/>
      <c r="C39" s="13"/>
      <c r="D39" s="86" t="s">
        <v>2</v>
      </c>
      <c r="E39" s="13"/>
      <c r="F39" s="86" t="s">
        <v>2</v>
      </c>
      <c r="G39" s="13"/>
      <c r="H39" s="86" t="s">
        <v>7</v>
      </c>
      <c r="I39" s="86">
        <f t="shared" si="0"/>
        <v>0</v>
      </c>
      <c r="J39" s="86">
        <f t="shared" si="1"/>
        <v>0</v>
      </c>
      <c r="K39" s="86">
        <f t="shared" si="2"/>
        <v>0</v>
      </c>
      <c r="L39" s="36"/>
      <c r="M39" s="36"/>
      <c r="N39" s="36"/>
      <c r="O39" s="36"/>
      <c r="P39" s="13" t="s">
        <v>32</v>
      </c>
      <c r="Q39" s="17"/>
    </row>
    <row r="40" spans="1:17" ht="13.7" customHeight="1" x14ac:dyDescent="0.2">
      <c r="A40" s="21" t="s">
        <v>16</v>
      </c>
      <c r="B40" s="16"/>
      <c r="C40" s="13"/>
      <c r="D40" s="86" t="s">
        <v>2</v>
      </c>
      <c r="E40" s="13"/>
      <c r="F40" s="86" t="s">
        <v>2</v>
      </c>
      <c r="G40" s="13"/>
      <c r="H40" s="86" t="s">
        <v>7</v>
      </c>
      <c r="I40" s="86">
        <f t="shared" si="0"/>
        <v>0</v>
      </c>
      <c r="J40" s="86">
        <f t="shared" si="1"/>
        <v>0</v>
      </c>
      <c r="K40" s="86">
        <f t="shared" si="2"/>
        <v>0</v>
      </c>
      <c r="L40" s="36"/>
      <c r="M40" s="36"/>
      <c r="N40" s="36"/>
      <c r="O40" s="36"/>
      <c r="P40" s="13" t="s">
        <v>32</v>
      </c>
      <c r="Q40" s="17"/>
    </row>
    <row r="41" spans="1:17" ht="13.7" customHeight="1" x14ac:dyDescent="0.2">
      <c r="A41" s="21" t="s">
        <v>17</v>
      </c>
      <c r="B41" s="16"/>
      <c r="C41" s="13"/>
      <c r="D41" s="86" t="s">
        <v>2</v>
      </c>
      <c r="E41" s="13"/>
      <c r="F41" s="86" t="s">
        <v>2</v>
      </c>
      <c r="G41" s="13"/>
      <c r="H41" s="86" t="s">
        <v>7</v>
      </c>
      <c r="I41" s="86">
        <f t="shared" si="0"/>
        <v>0</v>
      </c>
      <c r="J41" s="86">
        <f t="shared" si="1"/>
        <v>0</v>
      </c>
      <c r="K41" s="86">
        <f t="shared" si="2"/>
        <v>0</v>
      </c>
      <c r="L41" s="36"/>
      <c r="M41" s="36"/>
      <c r="N41" s="36"/>
      <c r="O41" s="36"/>
      <c r="P41" s="13" t="s">
        <v>32</v>
      </c>
      <c r="Q41" s="17"/>
    </row>
    <row r="42" spans="1:17" ht="13.7" customHeight="1" x14ac:dyDescent="0.2">
      <c r="A42" s="21" t="s">
        <v>18</v>
      </c>
      <c r="B42" s="16"/>
      <c r="C42" s="13"/>
      <c r="D42" s="86" t="s">
        <v>2</v>
      </c>
      <c r="E42" s="13"/>
      <c r="F42" s="86" t="s">
        <v>2</v>
      </c>
      <c r="G42" s="13"/>
      <c r="H42" s="86" t="s">
        <v>7</v>
      </c>
      <c r="I42" s="86">
        <f t="shared" si="0"/>
        <v>0</v>
      </c>
      <c r="J42" s="86">
        <f t="shared" si="1"/>
        <v>0</v>
      </c>
      <c r="K42" s="86">
        <f t="shared" si="2"/>
        <v>0</v>
      </c>
      <c r="L42" s="36"/>
      <c r="M42" s="36"/>
      <c r="N42" s="36"/>
      <c r="O42" s="36"/>
      <c r="P42" s="13" t="s">
        <v>32</v>
      </c>
      <c r="Q42" s="17"/>
    </row>
    <row r="43" spans="1:17" ht="13.7" customHeight="1" x14ac:dyDescent="0.2">
      <c r="A43" s="21" t="s">
        <v>19</v>
      </c>
      <c r="B43" s="16"/>
      <c r="C43" s="13"/>
      <c r="D43" s="86" t="s">
        <v>2</v>
      </c>
      <c r="E43" s="13"/>
      <c r="F43" s="86" t="s">
        <v>2</v>
      </c>
      <c r="G43" s="13"/>
      <c r="H43" s="86" t="s">
        <v>7</v>
      </c>
      <c r="I43" s="86">
        <f t="shared" si="0"/>
        <v>0</v>
      </c>
      <c r="J43" s="86">
        <f t="shared" si="1"/>
        <v>0</v>
      </c>
      <c r="K43" s="86">
        <f t="shared" si="2"/>
        <v>0</v>
      </c>
      <c r="L43" s="36"/>
      <c r="M43" s="36"/>
      <c r="N43" s="36"/>
      <c r="O43" s="36"/>
      <c r="P43" s="13" t="s">
        <v>32</v>
      </c>
      <c r="Q43" s="17"/>
    </row>
    <row r="44" spans="1:17" ht="13.7" customHeight="1" x14ac:dyDescent="0.2">
      <c r="A44" s="21" t="s">
        <v>20</v>
      </c>
      <c r="B44" s="16"/>
      <c r="C44" s="13"/>
      <c r="D44" s="86" t="s">
        <v>2</v>
      </c>
      <c r="E44" s="13"/>
      <c r="F44" s="86" t="s">
        <v>2</v>
      </c>
      <c r="G44" s="13"/>
      <c r="H44" s="86" t="s">
        <v>7</v>
      </c>
      <c r="I44" s="86">
        <f t="shared" si="0"/>
        <v>0</v>
      </c>
      <c r="J44" s="86">
        <f t="shared" si="1"/>
        <v>0</v>
      </c>
      <c r="K44" s="86">
        <f t="shared" si="2"/>
        <v>0</v>
      </c>
      <c r="L44" s="36"/>
      <c r="M44" s="36"/>
      <c r="N44" s="36"/>
      <c r="O44" s="36"/>
      <c r="P44" s="13" t="s">
        <v>32</v>
      </c>
      <c r="Q44" s="17"/>
    </row>
    <row r="45" spans="1:17" ht="13.7" customHeight="1" x14ac:dyDescent="0.2">
      <c r="A45" s="21" t="s">
        <v>21</v>
      </c>
      <c r="B45" s="16"/>
      <c r="C45" s="13"/>
      <c r="D45" s="86" t="s">
        <v>2</v>
      </c>
      <c r="E45" s="13"/>
      <c r="F45" s="86" t="s">
        <v>2</v>
      </c>
      <c r="G45" s="13"/>
      <c r="H45" s="86" t="s">
        <v>7</v>
      </c>
      <c r="I45" s="86">
        <f t="shared" si="0"/>
        <v>0</v>
      </c>
      <c r="J45" s="86">
        <f t="shared" si="1"/>
        <v>0</v>
      </c>
      <c r="K45" s="86">
        <f t="shared" si="2"/>
        <v>0</v>
      </c>
      <c r="L45" s="36"/>
      <c r="M45" s="36"/>
      <c r="N45" s="36"/>
      <c r="O45" s="36"/>
      <c r="P45" s="13" t="s">
        <v>32</v>
      </c>
      <c r="Q45" s="17"/>
    </row>
    <row r="46" spans="1:17" ht="13.7" customHeight="1" x14ac:dyDescent="0.2">
      <c r="A46" s="21" t="s">
        <v>22</v>
      </c>
      <c r="B46" s="16"/>
      <c r="C46" s="13"/>
      <c r="D46" s="86" t="s">
        <v>2</v>
      </c>
      <c r="E46" s="13"/>
      <c r="F46" s="86" t="s">
        <v>2</v>
      </c>
      <c r="G46" s="13"/>
      <c r="H46" s="86" t="s">
        <v>7</v>
      </c>
      <c r="I46" s="86">
        <f t="shared" si="0"/>
        <v>0</v>
      </c>
      <c r="J46" s="86">
        <f t="shared" si="1"/>
        <v>0</v>
      </c>
      <c r="K46" s="86">
        <f t="shared" si="2"/>
        <v>0</v>
      </c>
      <c r="L46" s="36"/>
      <c r="M46" s="36"/>
      <c r="N46" s="36"/>
      <c r="O46" s="36"/>
      <c r="P46" s="13" t="s">
        <v>32</v>
      </c>
      <c r="Q46" s="17"/>
    </row>
    <row r="47" spans="1:17" ht="13.7" customHeight="1" x14ac:dyDescent="0.2">
      <c r="A47" s="21" t="s">
        <v>23</v>
      </c>
      <c r="B47" s="16"/>
      <c r="C47" s="13"/>
      <c r="D47" s="86" t="s">
        <v>2</v>
      </c>
      <c r="E47" s="13"/>
      <c r="F47" s="86" t="s">
        <v>2</v>
      </c>
      <c r="G47" s="13"/>
      <c r="H47" s="86" t="s">
        <v>7</v>
      </c>
      <c r="I47" s="86">
        <f t="shared" si="0"/>
        <v>0</v>
      </c>
      <c r="J47" s="86">
        <f t="shared" si="1"/>
        <v>0</v>
      </c>
      <c r="K47" s="86">
        <f t="shared" si="2"/>
        <v>0</v>
      </c>
      <c r="L47" s="36"/>
      <c r="M47" s="36"/>
      <c r="N47" s="36"/>
      <c r="O47" s="36"/>
      <c r="P47" s="13" t="s">
        <v>32</v>
      </c>
      <c r="Q47" s="17"/>
    </row>
    <row r="48" spans="1:17" ht="13.7" customHeight="1" x14ac:dyDescent="0.2">
      <c r="A48" s="21" t="s">
        <v>24</v>
      </c>
      <c r="B48" s="16"/>
      <c r="C48" s="13"/>
      <c r="D48" s="86" t="s">
        <v>2</v>
      </c>
      <c r="E48" s="13"/>
      <c r="F48" s="86" t="s">
        <v>2</v>
      </c>
      <c r="G48" s="13"/>
      <c r="H48" s="86" t="s">
        <v>7</v>
      </c>
      <c r="I48" s="86">
        <f t="shared" si="0"/>
        <v>0</v>
      </c>
      <c r="J48" s="86">
        <f t="shared" si="1"/>
        <v>0</v>
      </c>
      <c r="K48" s="86">
        <f t="shared" si="2"/>
        <v>0</v>
      </c>
      <c r="L48" s="36"/>
      <c r="M48" s="36"/>
      <c r="N48" s="36"/>
      <c r="O48" s="36"/>
      <c r="P48" s="13" t="s">
        <v>32</v>
      </c>
      <c r="Q48" s="17"/>
    </row>
    <row r="49" spans="1:18" ht="13.7" customHeight="1" x14ac:dyDescent="0.2">
      <c r="A49" s="21" t="s">
        <v>25</v>
      </c>
      <c r="B49" s="16"/>
      <c r="C49" s="13"/>
      <c r="D49" s="86" t="s">
        <v>2</v>
      </c>
      <c r="E49" s="13"/>
      <c r="F49" s="86" t="s">
        <v>2</v>
      </c>
      <c r="G49" s="13"/>
      <c r="H49" s="86" t="s">
        <v>7</v>
      </c>
      <c r="I49" s="86">
        <f t="shared" si="0"/>
        <v>0</v>
      </c>
      <c r="J49" s="86">
        <f t="shared" si="1"/>
        <v>0</v>
      </c>
      <c r="K49" s="86">
        <f t="shared" si="2"/>
        <v>0</v>
      </c>
      <c r="L49" s="36"/>
      <c r="M49" s="36"/>
      <c r="N49" s="36"/>
      <c r="O49" s="36"/>
      <c r="P49" s="13" t="s">
        <v>32</v>
      </c>
      <c r="Q49" s="17"/>
    </row>
    <row r="50" spans="1:18" ht="13.7" customHeight="1" x14ac:dyDescent="0.2">
      <c r="A50" s="21" t="s">
        <v>26</v>
      </c>
      <c r="B50" s="16"/>
      <c r="C50" s="13"/>
      <c r="D50" s="86" t="s">
        <v>2</v>
      </c>
      <c r="E50" s="13"/>
      <c r="F50" s="86" t="s">
        <v>2</v>
      </c>
      <c r="G50" s="13"/>
      <c r="H50" s="86" t="s">
        <v>7</v>
      </c>
      <c r="I50" s="86">
        <f t="shared" si="0"/>
        <v>0</v>
      </c>
      <c r="J50" s="86">
        <f t="shared" si="1"/>
        <v>0</v>
      </c>
      <c r="K50" s="86">
        <f t="shared" si="2"/>
        <v>0</v>
      </c>
      <c r="L50" s="36"/>
      <c r="M50" s="36"/>
      <c r="N50" s="36"/>
      <c r="O50" s="36"/>
      <c r="P50" s="13" t="s">
        <v>32</v>
      </c>
      <c r="Q50" s="17"/>
    </row>
    <row r="51" spans="1:18" ht="13.7" customHeight="1" x14ac:dyDescent="0.2">
      <c r="A51" s="21" t="s">
        <v>27</v>
      </c>
      <c r="B51" s="18"/>
      <c r="C51" s="13"/>
      <c r="D51" s="86" t="s">
        <v>2</v>
      </c>
      <c r="E51" s="13"/>
      <c r="F51" s="86" t="s">
        <v>2</v>
      </c>
      <c r="G51" s="13"/>
      <c r="H51" s="86" t="s">
        <v>7</v>
      </c>
      <c r="I51" s="86">
        <f t="shared" si="0"/>
        <v>0</v>
      </c>
      <c r="J51" s="86">
        <f t="shared" si="1"/>
        <v>0</v>
      </c>
      <c r="K51" s="86">
        <f t="shared" si="2"/>
        <v>0</v>
      </c>
      <c r="L51" s="36"/>
      <c r="M51" s="36"/>
      <c r="N51" s="36"/>
      <c r="O51" s="36"/>
      <c r="P51" s="13" t="s">
        <v>32</v>
      </c>
      <c r="Q51" s="17"/>
    </row>
    <row r="52" spans="1:18" ht="16.5" customHeight="1" x14ac:dyDescent="0.2">
      <c r="A52" s="21"/>
      <c r="B52" s="19"/>
      <c r="C52" s="20"/>
      <c r="D52" s="20"/>
      <c r="E52" s="21" t="s">
        <v>78</v>
      </c>
      <c r="G52" s="23">
        <f>SUM(I37:I51)</f>
        <v>0</v>
      </c>
      <c r="H52" s="24" t="s">
        <v>74</v>
      </c>
      <c r="I52" s="20"/>
      <c r="J52" s="20"/>
      <c r="K52" s="20"/>
      <c r="L52" s="20"/>
      <c r="M52" s="22" t="s">
        <v>77</v>
      </c>
      <c r="N52" s="20"/>
      <c r="O52" s="20"/>
      <c r="P52" s="20"/>
      <c r="Q52" s="25"/>
    </row>
    <row r="53" spans="1:18" ht="12.95" customHeight="1" x14ac:dyDescent="0.2">
      <c r="A53" s="21"/>
      <c r="B53" s="19"/>
      <c r="C53" s="20"/>
      <c r="D53" s="20"/>
      <c r="E53" s="26" t="s">
        <v>70</v>
      </c>
      <c r="F53" s="20"/>
      <c r="G53" s="27">
        <f>CEILING(((SUMIF(L37:L51,0.5,J37:J51)+SUMIF(M37:M51,0.5,J37:J51) + SUMIF(N37:N51,0.5,K37:K51)+SUMIF(O37:O51,0.5,K37:K51))/1000), 1)</f>
        <v>0</v>
      </c>
      <c r="H53" s="24" t="s">
        <v>73</v>
      </c>
      <c r="I53" s="20"/>
      <c r="J53" s="20"/>
      <c r="K53" s="20"/>
      <c r="L53" s="129" t="s">
        <v>75</v>
      </c>
      <c r="M53" s="20"/>
      <c r="N53" s="20"/>
      <c r="O53" s="20"/>
      <c r="P53" s="20"/>
      <c r="Q53" s="25"/>
    </row>
    <row r="54" spans="1:18" s="10" customFormat="1" ht="12.95" customHeight="1" x14ac:dyDescent="0.2">
      <c r="A54" s="70"/>
      <c r="C54" s="28"/>
      <c r="D54" s="28"/>
      <c r="E54" s="21" t="s">
        <v>71</v>
      </c>
      <c r="F54" s="20"/>
      <c r="G54" s="27">
        <f>CEILING(((SUMIF(L37:L51,1,J37:J51)+SUMIF(M37:M51,1,J37:J51) + SUMIF(N37:N51,1,K37:K51)+SUMIF(O37:O51,1,K37:K51))/1000), 1)</f>
        <v>0</v>
      </c>
      <c r="H54" s="24" t="s">
        <v>73</v>
      </c>
      <c r="I54" s="28"/>
      <c r="J54" s="28"/>
      <c r="K54" s="28"/>
      <c r="L54" s="129"/>
      <c r="M54" s="29" t="s">
        <v>76</v>
      </c>
      <c r="P54" s="20"/>
    </row>
    <row r="55" spans="1:18" ht="12.95" customHeight="1" x14ac:dyDescent="0.25">
      <c r="B55" s="30"/>
      <c r="E55" s="21" t="s">
        <v>72</v>
      </c>
      <c r="F55" s="28"/>
      <c r="G55" s="31">
        <f>CEILING(((SUMIF(L37:L51,2,J37:J51)+SUMIF(M37:M51,2,J37:J51) + SUMIF(N37:N51,2,K37:K51)+SUMIF(O37:O51,2,K37:K51))/1000), 1)</f>
        <v>0</v>
      </c>
      <c r="H55" s="24" t="s">
        <v>73</v>
      </c>
      <c r="L55" s="129"/>
    </row>
    <row r="56" spans="1:18" ht="7.5" customHeight="1" thickBot="1" x14ac:dyDescent="0.3">
      <c r="B56" s="30"/>
      <c r="E56" s="21"/>
      <c r="F56" s="28"/>
      <c r="G56" s="31"/>
      <c r="H56" s="24"/>
      <c r="L56" s="38"/>
    </row>
    <row r="57" spans="1:18" ht="12.95" customHeight="1" x14ac:dyDescent="0.25">
      <c r="B57" s="30" t="s">
        <v>84</v>
      </c>
      <c r="C57" s="123"/>
      <c r="D57" s="124"/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124"/>
      <c r="Q57" s="125"/>
    </row>
    <row r="58" spans="1:18" ht="29.25" customHeight="1" thickBot="1" x14ac:dyDescent="0.3">
      <c r="B58" s="30"/>
      <c r="C58" s="126"/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127"/>
      <c r="O58" s="127"/>
      <c r="P58" s="127"/>
      <c r="Q58" s="128"/>
    </row>
    <row r="59" spans="1:18" ht="8.25" customHeight="1" x14ac:dyDescent="0.25">
      <c r="B59" s="30"/>
      <c r="E59" s="21"/>
      <c r="F59" s="28"/>
      <c r="G59" s="31"/>
      <c r="H59" s="24"/>
      <c r="L59" s="38"/>
    </row>
    <row r="60" spans="1:18" ht="15.75" x14ac:dyDescent="0.25">
      <c r="B60" s="122" t="s">
        <v>30</v>
      </c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87"/>
    </row>
    <row r="61" spans="1:18" ht="15.75" x14ac:dyDescent="0.25">
      <c r="B61" s="122" t="s">
        <v>35</v>
      </c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87"/>
    </row>
    <row r="62" spans="1:18" ht="20.25" customHeight="1" x14ac:dyDescent="0.2">
      <c r="B62" s="109" t="s">
        <v>89</v>
      </c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</row>
  </sheetData>
  <sheetProtection algorithmName="SHA-512" hashValue="sstfjlf8Sy/OQi0hxwtOSdvARq7l5BR8jRJsRFPh38lFep+13KDvR02YVSFXgNZ/aB135306L0omsfPGSF53JQ==" saltValue="wPwAut4aJgvG6iqYVHWmUQ==" spinCount="100000" sheet="1" formatCells="0" formatRows="0" sort="0" autoFilter="0"/>
  <dataConsolidate link="1"/>
  <mergeCells count="40">
    <mergeCell ref="O13:Q14"/>
    <mergeCell ref="G10:L10"/>
    <mergeCell ref="O15:Q17"/>
    <mergeCell ref="B16:F16"/>
    <mergeCell ref="B17:F17"/>
    <mergeCell ref="G17:L17"/>
    <mergeCell ref="O10:Q10"/>
    <mergeCell ref="B11:F11"/>
    <mergeCell ref="G11:L12"/>
    <mergeCell ref="O11:Q12"/>
    <mergeCell ref="B13:F13"/>
    <mergeCell ref="G13:L14"/>
    <mergeCell ref="B3:Q3"/>
    <mergeCell ref="B4:Q4"/>
    <mergeCell ref="G7:L8"/>
    <mergeCell ref="O7:Q8"/>
    <mergeCell ref="G9:L9"/>
    <mergeCell ref="O9:Q9"/>
    <mergeCell ref="E24:F24"/>
    <mergeCell ref="E25:F25"/>
    <mergeCell ref="E26:F26"/>
    <mergeCell ref="E29:H29"/>
    <mergeCell ref="B15:F15"/>
    <mergeCell ref="G15:L16"/>
    <mergeCell ref="B2:Q2"/>
    <mergeCell ref="C57:Q58"/>
    <mergeCell ref="B60:Q60"/>
    <mergeCell ref="B61:Q61"/>
    <mergeCell ref="B62:Q62"/>
    <mergeCell ref="L34:O34"/>
    <mergeCell ref="C35:D35"/>
    <mergeCell ref="E35:F35"/>
    <mergeCell ref="G35:H35"/>
    <mergeCell ref="B36:Q36"/>
    <mergeCell ref="L53:L55"/>
    <mergeCell ref="B34:B35"/>
    <mergeCell ref="C34:D34"/>
    <mergeCell ref="E34:F34"/>
    <mergeCell ref="G34:H34"/>
    <mergeCell ref="E23:F23"/>
  </mergeCells>
  <conditionalFormatting sqref="Q26">
    <cfRule type="expression" dxfId="6" priority="1">
      <formula>IF(Q25="jiný laminát",TRUE,FALSE)</formula>
    </cfRule>
  </conditionalFormatting>
  <dataValidations count="7">
    <dataValidation type="list" allowBlank="1" showInputMessage="1" showErrorMessage="1" sqref="P51:P53" xr:uid="{00000000-0002-0000-0300-000000000000}">
      <formula1>"x - y,y - x"</formula1>
    </dataValidation>
    <dataValidation allowBlank="1" showErrorMessage="1" prompt="help" sqref="S35" xr:uid="{00000000-0002-0000-0300-000001000000}"/>
    <dataValidation allowBlank="1" showErrorMessage="1" promptTitle="Posloupnost hranění" prompt="y - x: hranit nejdříve napříč léty (y), následně po létech (x)_x000a__x000a_x - y: hranit nejdříve po létech (x), následně napříč léty (y)" sqref="M20" xr:uid="{00000000-0002-0000-0300-000002000000}"/>
    <dataValidation type="list" allowBlank="1" showInputMessage="1" showErrorMessage="1" sqref="Q25" xr:uid="{00000000-0002-0000-0300-000003000000}">
      <formula1>"protitah bílý,stejná jako pravá,jiný laminát"</formula1>
    </dataValidation>
    <dataValidation type="list" allowBlank="1" showInputMessage="1" showErrorMessage="1" sqref="L36:O36 I36:K53 B36:H36 P36:P50 Q36" xr:uid="{00000000-0002-0000-0300-000004000000}">
      <formula1>"0"</formula1>
    </dataValidation>
    <dataValidation type="list" allowBlank="1" showInputMessage="1" showErrorMessage="1" sqref="L37:O51" xr:uid="{00000000-0002-0000-0300-000005000000}">
      <formula1>"0,0.5,1,2,HPL"</formula1>
    </dataValidation>
    <dataValidation allowBlank="1" showErrorMessage="1" sqref="B37:C51 E37:E51 G37:G51" xr:uid="{00000000-0002-0000-0300-000006000000}"/>
  </dataValidations>
  <hyperlinks>
    <hyperlink ref="B16" r:id="rId1" xr:uid="{00000000-0004-0000-0300-000000000000}"/>
  </hyperlinks>
  <pageMargins left="0" right="0" top="0.19685039370078741" bottom="0" header="0.51181102362204722" footer="0.51181102362204722"/>
  <pageSetup paperSize="9" scale="97" orientation="portrait" r:id="rId2"/>
  <headerFooter alignWithMargins="0"/>
  <drawing r:id="rId3"/>
  <legacyDrawing r:id="rId4"/>
  <controls>
    <mc:AlternateContent xmlns:mc="http://schemas.openxmlformats.org/markup-compatibility/2006">
      <mc:Choice Requires="x14">
        <control shapeId="27649" r:id="rId5" name="cbOperation1_1">
          <controlPr defaultSize="0" disabled="1" autoLine="0" autoPict="0" r:id="rId6">
            <anchor moveWithCells="1">
              <from>
                <xdr:col>1</xdr:col>
                <xdr:colOff>47625</xdr:colOff>
                <xdr:row>20</xdr:row>
                <xdr:rowOff>0</xdr:rowOff>
              </from>
              <to>
                <xdr:col>4</xdr:col>
                <xdr:colOff>161925</xdr:colOff>
                <xdr:row>20</xdr:row>
                <xdr:rowOff>266700</xdr:rowOff>
              </to>
            </anchor>
          </controlPr>
        </control>
      </mc:Choice>
      <mc:Fallback>
        <control shapeId="27649" r:id="rId5" name="cbOperation1_1"/>
      </mc:Fallback>
    </mc:AlternateContent>
    <mc:AlternateContent xmlns:mc="http://schemas.openxmlformats.org/markup-compatibility/2006">
      <mc:Choice Requires="x14">
        <control shapeId="27650" r:id="rId7" name="cbOperation1_3">
          <controlPr defaultSize="0" autoLine="0" r:id="rId8">
            <anchor moveWithCells="1">
              <from>
                <xdr:col>1</xdr:col>
                <xdr:colOff>38100</xdr:colOff>
                <xdr:row>20</xdr:row>
                <xdr:rowOff>228600</xdr:rowOff>
              </from>
              <to>
                <xdr:col>4</xdr:col>
                <xdr:colOff>209550</xdr:colOff>
                <xdr:row>21</xdr:row>
                <xdr:rowOff>76200</xdr:rowOff>
              </to>
            </anchor>
          </controlPr>
        </control>
      </mc:Choice>
      <mc:Fallback>
        <control shapeId="27650" r:id="rId7" name="cbOperation1_3"/>
      </mc:Fallback>
    </mc:AlternateContent>
    <mc:AlternateContent xmlns:mc="http://schemas.openxmlformats.org/markup-compatibility/2006">
      <mc:Choice Requires="x14">
        <control shapeId="27651" r:id="rId9" name="cbOperation1_4">
          <controlPr defaultSize="0" autoLine="0" autoPict="0" r:id="rId10">
            <anchor moveWithCells="1">
              <from>
                <xdr:col>5</xdr:col>
                <xdr:colOff>0</xdr:colOff>
                <xdr:row>20</xdr:row>
                <xdr:rowOff>9525</xdr:rowOff>
              </from>
              <to>
                <xdr:col>16</xdr:col>
                <xdr:colOff>276225</xdr:colOff>
                <xdr:row>20</xdr:row>
                <xdr:rowOff>371475</xdr:rowOff>
              </to>
            </anchor>
          </controlPr>
        </control>
      </mc:Choice>
      <mc:Fallback>
        <control shapeId="27651" r:id="rId9" name="cbOperation1_4"/>
      </mc:Fallback>
    </mc:AlternateContent>
    <mc:AlternateContent xmlns:mc="http://schemas.openxmlformats.org/markup-compatibility/2006">
      <mc:Choice Requires="x14">
        <control shapeId="27652" r:id="rId11" name="cbOperation1_5">
          <controlPr defaultSize="0" autoLine="0" r:id="rId12">
            <anchor moveWithCells="1">
              <from>
                <xdr:col>5</xdr:col>
                <xdr:colOff>9525</xdr:colOff>
                <xdr:row>20</xdr:row>
                <xdr:rowOff>342900</xdr:rowOff>
              </from>
              <to>
                <xdr:col>16</xdr:col>
                <xdr:colOff>685800</xdr:colOff>
                <xdr:row>21</xdr:row>
                <xdr:rowOff>57150</xdr:rowOff>
              </to>
            </anchor>
          </controlPr>
        </control>
      </mc:Choice>
      <mc:Fallback>
        <control shapeId="27652" r:id="rId11" name="cbOperation1_5"/>
      </mc:Fallback>
    </mc:AlternateContent>
    <mc:AlternateContent xmlns:mc="http://schemas.openxmlformats.org/markup-compatibility/2006">
      <mc:Choice Requires="x14">
        <control shapeId="27653" r:id="rId13" name="Check Box 5">
          <controlPr defaultSize="0" autoFill="0" autoLine="0" autoPict="0">
            <anchor moveWithCells="1">
              <from>
                <xdr:col>1</xdr:col>
                <xdr:colOff>781050</xdr:colOff>
                <xdr:row>18</xdr:row>
                <xdr:rowOff>0</xdr:rowOff>
              </from>
              <to>
                <xdr:col>1</xdr:col>
                <xdr:colOff>1085850</xdr:colOff>
                <xdr:row>19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7654" r:id="rId14" name="Check Box 6">
          <controlPr defaultSize="0" autoFill="0" autoLine="0" autoPict="0">
            <anchor moveWithCells="1">
              <from>
                <xdr:col>2</xdr:col>
                <xdr:colOff>190500</xdr:colOff>
                <xdr:row>18</xdr:row>
                <xdr:rowOff>0</xdr:rowOff>
              </from>
              <to>
                <xdr:col>2</xdr:col>
                <xdr:colOff>504825</xdr:colOff>
                <xdr:row>19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7655" r:id="rId15" name="Check Box 7">
          <controlPr defaultSize="0" autoFill="0" autoLine="0" autoPict="0">
            <anchor moveWithCells="1">
              <from>
                <xdr:col>4</xdr:col>
                <xdr:colOff>428625</xdr:colOff>
                <xdr:row>32</xdr:row>
                <xdr:rowOff>19050</xdr:rowOff>
              </from>
              <to>
                <xdr:col>5</xdr:col>
                <xdr:colOff>104775</xdr:colOff>
                <xdr:row>33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7656" r:id="rId16" name="Check Box 8">
          <controlPr defaultSize="0" autoFill="0" autoLine="0" autoPict="0">
            <anchor moveWithCells="1">
              <from>
                <xdr:col>6</xdr:col>
                <xdr:colOff>104775</xdr:colOff>
                <xdr:row>32</xdr:row>
                <xdr:rowOff>19050</xdr:rowOff>
              </from>
              <to>
                <xdr:col>7</xdr:col>
                <xdr:colOff>0</xdr:colOff>
                <xdr:row>33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7657" r:id="rId17" name="Check Box 9">
          <controlPr defaultSize="0" autoFill="0" autoLine="0" autoPict="0">
            <anchor moveWithCells="1">
              <from>
                <xdr:col>11</xdr:col>
                <xdr:colOff>85725</xdr:colOff>
                <xdr:row>32</xdr:row>
                <xdr:rowOff>19050</xdr:rowOff>
              </from>
              <to>
                <xdr:col>12</xdr:col>
                <xdr:colOff>85725</xdr:colOff>
                <xdr:row>33</xdr:row>
                <xdr:rowOff>19050</xdr:rowOff>
              </to>
            </anchor>
          </controlPr>
        </control>
      </mc:Choice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5">
    <pageSetUpPr fitToPage="1"/>
  </sheetPr>
  <dimension ref="A1:R62"/>
  <sheetViews>
    <sheetView showGridLines="0" zoomScale="85" zoomScaleNormal="85" workbookViewId="0">
      <selection activeCell="U19" sqref="U19"/>
    </sheetView>
  </sheetViews>
  <sheetFormatPr defaultColWidth="9.140625" defaultRowHeight="12.75" x14ac:dyDescent="0.2"/>
  <cols>
    <col min="1" max="1" width="3.5703125" style="41" customWidth="1"/>
    <col min="2" max="2" width="21.42578125" style="22" customWidth="1"/>
    <col min="3" max="3" width="9.28515625" style="22" customWidth="1"/>
    <col min="4" max="4" width="4.140625" style="22" customWidth="1"/>
    <col min="5" max="5" width="9.28515625" style="22" customWidth="1"/>
    <col min="6" max="6" width="4.140625" style="22" customWidth="1"/>
    <col min="7" max="7" width="6.140625" style="22" customWidth="1"/>
    <col min="8" max="8" width="4.28515625" style="22" customWidth="1"/>
    <col min="9" max="11" width="7.7109375" style="22" hidden="1" customWidth="1"/>
    <col min="12" max="15" width="4.7109375" style="22" customWidth="1"/>
    <col min="16" max="16" width="7.7109375" style="22" hidden="1" customWidth="1"/>
    <col min="17" max="17" width="24.5703125" style="22" customWidth="1"/>
    <col min="18" max="16384" width="9.140625" style="22"/>
  </cols>
  <sheetData>
    <row r="1" spans="2:17" ht="21" customHeight="1" x14ac:dyDescent="0.2">
      <c r="Q1" s="29" t="s">
        <v>53</v>
      </c>
    </row>
    <row r="2" spans="2:17" ht="24" customHeight="1" x14ac:dyDescent="0.2">
      <c r="B2" s="93" t="s">
        <v>90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</row>
    <row r="3" spans="2:17" ht="24" customHeight="1" x14ac:dyDescent="0.2">
      <c r="B3" s="93" t="s">
        <v>91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</row>
    <row r="4" spans="2:17" ht="16.5" x14ac:dyDescent="0.25">
      <c r="B4" s="138" t="s">
        <v>85</v>
      </c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</row>
    <row r="5" spans="2:17" ht="5.25" customHeight="1" thickBot="1" x14ac:dyDescent="0.25">
      <c r="M5" s="42"/>
      <c r="N5" s="42"/>
      <c r="O5" s="43"/>
      <c r="P5" s="43"/>
      <c r="Q5" s="44"/>
    </row>
    <row r="6" spans="2:17" ht="4.5" hidden="1" customHeight="1" thickBot="1" x14ac:dyDescent="0.25"/>
    <row r="7" spans="2:17" ht="9.9499999999999993" customHeight="1" x14ac:dyDescent="0.2">
      <c r="B7" s="45"/>
      <c r="C7" s="46"/>
      <c r="D7" s="46"/>
      <c r="E7" s="46"/>
      <c r="F7" s="47"/>
      <c r="G7" s="146" t="s">
        <v>0</v>
      </c>
      <c r="H7" s="147"/>
      <c r="I7" s="147"/>
      <c r="J7" s="147"/>
      <c r="K7" s="147"/>
      <c r="L7" s="147"/>
      <c r="M7" s="40"/>
      <c r="N7" s="40"/>
      <c r="O7" s="161" t="str">
        <f>IF(ISBLANK('tiskopis 1'!O7),"",'tiskopis 1'!O7)</f>
        <v/>
      </c>
      <c r="P7" s="162"/>
      <c r="Q7" s="163"/>
    </row>
    <row r="8" spans="2:17" ht="9.9499999999999993" customHeight="1" x14ac:dyDescent="0.2">
      <c r="B8" s="48"/>
      <c r="C8" s="10"/>
      <c r="D8" s="10"/>
      <c r="E8" s="10"/>
      <c r="F8" s="49"/>
      <c r="G8" s="139"/>
      <c r="H8" s="140"/>
      <c r="I8" s="140"/>
      <c r="J8" s="140"/>
      <c r="K8" s="140"/>
      <c r="L8" s="140"/>
      <c r="M8" s="50"/>
      <c r="N8" s="50"/>
      <c r="O8" s="164"/>
      <c r="P8" s="164"/>
      <c r="Q8" s="165"/>
    </row>
    <row r="9" spans="2:17" ht="15.95" customHeight="1" x14ac:dyDescent="0.25">
      <c r="B9" s="48"/>
      <c r="C9" s="10"/>
      <c r="D9" s="10"/>
      <c r="E9" s="10"/>
      <c r="F9" s="49"/>
      <c r="G9" s="157" t="s">
        <v>69</v>
      </c>
      <c r="H9" s="158"/>
      <c r="I9" s="158"/>
      <c r="J9" s="158"/>
      <c r="K9" s="158"/>
      <c r="L9" s="158"/>
      <c r="M9" s="50"/>
      <c r="N9" s="50"/>
      <c r="O9" s="166" t="str">
        <f>IF(ISBLANK('tiskopis 1'!O9),"",'tiskopis 1'!O9)</f>
        <v/>
      </c>
      <c r="P9" s="166"/>
      <c r="Q9" s="167"/>
    </row>
    <row r="10" spans="2:17" ht="15.95" customHeight="1" x14ac:dyDescent="0.25">
      <c r="B10" s="48"/>
      <c r="C10" s="10"/>
      <c r="D10" s="10"/>
      <c r="E10" s="10"/>
      <c r="F10" s="49"/>
      <c r="G10" s="139" t="s">
        <v>1</v>
      </c>
      <c r="H10" s="140"/>
      <c r="I10" s="140"/>
      <c r="J10" s="140"/>
      <c r="K10" s="140"/>
      <c r="L10" s="140"/>
      <c r="M10" s="50"/>
      <c r="N10" s="50"/>
      <c r="O10" s="174" t="str">
        <f>IF(ISBLANK('tiskopis 1'!O10),"",'tiskopis 1'!O10)</f>
        <v/>
      </c>
      <c r="P10" s="174"/>
      <c r="Q10" s="175"/>
    </row>
    <row r="11" spans="2:17" ht="9.9499999999999993" customHeight="1" x14ac:dyDescent="0.2">
      <c r="B11" s="130"/>
      <c r="C11" s="94"/>
      <c r="D11" s="94"/>
      <c r="E11" s="94"/>
      <c r="F11" s="131"/>
      <c r="G11" s="139" t="s">
        <v>40</v>
      </c>
      <c r="H11" s="140"/>
      <c r="I11" s="140"/>
      <c r="J11" s="140"/>
      <c r="K11" s="140"/>
      <c r="L11" s="140"/>
      <c r="M11" s="50"/>
      <c r="N11" s="50"/>
      <c r="O11" s="148"/>
      <c r="P11" s="149"/>
      <c r="Q11" s="150"/>
    </row>
    <row r="12" spans="2:17" ht="9.9499999999999993" customHeight="1" x14ac:dyDescent="0.2">
      <c r="B12" s="48"/>
      <c r="C12" s="10"/>
      <c r="D12" s="10"/>
      <c r="E12" s="10"/>
      <c r="F12" s="49"/>
      <c r="G12" s="139"/>
      <c r="H12" s="140"/>
      <c r="I12" s="140"/>
      <c r="J12" s="140"/>
      <c r="K12" s="140"/>
      <c r="L12" s="140"/>
      <c r="M12" s="50"/>
      <c r="N12" s="50"/>
      <c r="O12" s="144"/>
      <c r="P12" s="144"/>
      <c r="Q12" s="145"/>
    </row>
    <row r="13" spans="2:17" ht="9.9499999999999993" customHeight="1" x14ac:dyDescent="0.2">
      <c r="B13" s="135"/>
      <c r="C13" s="136"/>
      <c r="D13" s="136"/>
      <c r="E13" s="136"/>
      <c r="F13" s="137"/>
      <c r="G13" s="139" t="s">
        <v>41</v>
      </c>
      <c r="H13" s="140"/>
      <c r="I13" s="140"/>
      <c r="J13" s="140"/>
      <c r="K13" s="140"/>
      <c r="L13" s="140"/>
      <c r="M13" s="50"/>
      <c r="N13" s="50"/>
      <c r="O13" s="148"/>
      <c r="P13" s="151"/>
      <c r="Q13" s="152"/>
    </row>
    <row r="14" spans="2:17" ht="9.9499999999999993" customHeight="1" x14ac:dyDescent="0.2">
      <c r="B14" s="48"/>
      <c r="C14" s="10"/>
      <c r="D14" s="10"/>
      <c r="E14" s="10"/>
      <c r="F14" s="37"/>
      <c r="G14" s="139"/>
      <c r="H14" s="140"/>
      <c r="I14" s="140"/>
      <c r="J14" s="140"/>
      <c r="K14" s="140"/>
      <c r="L14" s="140"/>
      <c r="M14" s="50"/>
      <c r="N14" s="50"/>
      <c r="O14" s="153"/>
      <c r="P14" s="153"/>
      <c r="Q14" s="154"/>
    </row>
    <row r="15" spans="2:17" ht="9.9499999999999993" customHeight="1" x14ac:dyDescent="0.2">
      <c r="B15" s="132" t="s">
        <v>86</v>
      </c>
      <c r="C15" s="133"/>
      <c r="D15" s="133"/>
      <c r="E15" s="133"/>
      <c r="F15" s="134"/>
      <c r="G15" s="139" t="s">
        <v>68</v>
      </c>
      <c r="H15" s="140"/>
      <c r="I15" s="140"/>
      <c r="J15" s="140"/>
      <c r="K15" s="140"/>
      <c r="L15" s="140"/>
      <c r="M15" s="50"/>
      <c r="N15" s="50"/>
      <c r="O15" s="168" t="str">
        <f>IF(ISBLANK('tiskopis 1'!O15),"",'tiskopis 1'!O15)</f>
        <v/>
      </c>
      <c r="P15" s="168"/>
      <c r="Q15" s="169"/>
    </row>
    <row r="16" spans="2:17" ht="9.9499999999999993" customHeight="1" x14ac:dyDescent="0.2">
      <c r="B16" s="110" t="s">
        <v>87</v>
      </c>
      <c r="C16" s="111"/>
      <c r="D16" s="111"/>
      <c r="E16" s="111"/>
      <c r="F16" s="112"/>
      <c r="G16" s="139"/>
      <c r="H16" s="140"/>
      <c r="I16" s="140"/>
      <c r="J16" s="140"/>
      <c r="K16" s="140"/>
      <c r="L16" s="140"/>
      <c r="M16" s="50"/>
      <c r="N16" s="50"/>
      <c r="O16" s="170"/>
      <c r="P16" s="170"/>
      <c r="Q16" s="171"/>
    </row>
    <row r="17" spans="1:17" ht="14.25" customHeight="1" thickBot="1" x14ac:dyDescent="0.3">
      <c r="B17" s="113" t="s">
        <v>29</v>
      </c>
      <c r="C17" s="114"/>
      <c r="D17" s="114"/>
      <c r="E17" s="114"/>
      <c r="F17" s="115"/>
      <c r="G17" s="116"/>
      <c r="H17" s="117"/>
      <c r="I17" s="117"/>
      <c r="J17" s="117"/>
      <c r="K17" s="117"/>
      <c r="L17" s="117"/>
      <c r="M17" s="51"/>
      <c r="N17" s="51"/>
      <c r="O17" s="172"/>
      <c r="P17" s="172"/>
      <c r="Q17" s="173"/>
    </row>
    <row r="18" spans="1:17" ht="14.25" customHeight="1" x14ac:dyDescent="0.25">
      <c r="B18" s="52"/>
      <c r="C18" s="10"/>
      <c r="D18" s="10"/>
      <c r="E18" s="10"/>
      <c r="F18" s="10"/>
      <c r="G18" s="53"/>
      <c r="H18" s="53"/>
      <c r="I18" s="53"/>
      <c r="J18" s="53"/>
      <c r="K18" s="53"/>
      <c r="L18" s="53"/>
      <c r="M18" s="54"/>
      <c r="N18" s="54"/>
      <c r="O18" s="54"/>
      <c r="P18" s="54"/>
      <c r="Q18" s="54"/>
    </row>
    <row r="19" spans="1:17" ht="18.75" customHeight="1" x14ac:dyDescent="0.2">
      <c r="B19" s="55" t="s">
        <v>82</v>
      </c>
      <c r="C19" s="56"/>
      <c r="D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7"/>
    </row>
    <row r="20" spans="1:17" ht="21.75" customHeight="1" x14ac:dyDescent="0.2">
      <c r="B20" s="58" t="s">
        <v>44</v>
      </c>
      <c r="C20" s="59"/>
      <c r="D20" s="60"/>
      <c r="E20" s="61"/>
      <c r="F20" s="61"/>
      <c r="G20" s="62"/>
      <c r="H20" s="61"/>
      <c r="I20" s="61"/>
      <c r="J20" s="61"/>
      <c r="K20" s="61"/>
      <c r="L20" s="63"/>
      <c r="M20" s="64"/>
      <c r="N20" s="64"/>
      <c r="O20" s="64"/>
      <c r="P20" s="64"/>
      <c r="Q20" s="61"/>
    </row>
    <row r="21" spans="1:17" ht="42" customHeight="1" x14ac:dyDescent="0.2">
      <c r="C21" s="65"/>
      <c r="D21" s="66"/>
      <c r="E21" s="61"/>
      <c r="H21" s="67"/>
      <c r="I21" s="61"/>
      <c r="J21" s="61"/>
      <c r="K21" s="61"/>
      <c r="L21" s="68"/>
      <c r="M21" s="69"/>
      <c r="N21" s="69"/>
      <c r="O21" s="69"/>
      <c r="P21" s="69"/>
      <c r="Q21" s="61"/>
    </row>
    <row r="22" spans="1:17" s="10" customFormat="1" ht="26.25" customHeight="1" thickBot="1" x14ac:dyDescent="0.3">
      <c r="A22" s="70"/>
      <c r="B22" s="30" t="s">
        <v>42</v>
      </c>
      <c r="C22" s="28"/>
      <c r="D22" s="28"/>
      <c r="E22" s="28"/>
      <c r="F22" s="28"/>
      <c r="G22" s="28"/>
      <c r="H22" s="28"/>
      <c r="I22" s="28"/>
      <c r="J22" s="28"/>
      <c r="K22" s="28"/>
      <c r="P22" s="32"/>
    </row>
    <row r="23" spans="1:17" s="10" customFormat="1" ht="13.7" hidden="1" customHeight="1" thickBot="1" x14ac:dyDescent="0.25">
      <c r="A23" s="70"/>
      <c r="B23" s="8" t="s">
        <v>36</v>
      </c>
      <c r="C23" s="28"/>
      <c r="D23" s="28"/>
      <c r="E23" s="105" t="str">
        <f>IF(ISBLANK(O11),"",O11)</f>
        <v/>
      </c>
      <c r="F23" s="106"/>
      <c r="H23" s="28"/>
      <c r="I23" s="28"/>
      <c r="J23" s="28"/>
      <c r="K23" s="28"/>
      <c r="M23" s="9" t="s">
        <v>38</v>
      </c>
      <c r="P23" s="71"/>
      <c r="Q23" s="72"/>
    </row>
    <row r="24" spans="1:17" s="10" customFormat="1" ht="13.7" hidden="1" customHeight="1" thickBot="1" x14ac:dyDescent="0.25">
      <c r="A24" s="70"/>
      <c r="B24" s="8" t="s">
        <v>37</v>
      </c>
      <c r="C24" s="28"/>
      <c r="D24" s="28"/>
      <c r="E24" s="105" t="str">
        <f>IF(ISBLANK(O13),"",O13)</f>
        <v/>
      </c>
      <c r="F24" s="106"/>
      <c r="G24" s="28"/>
      <c r="H24" s="28"/>
      <c r="I24" s="28"/>
      <c r="J24" s="28"/>
      <c r="K24" s="28"/>
      <c r="M24" s="9" t="s">
        <v>39</v>
      </c>
      <c r="P24" s="71"/>
      <c r="Q24" s="72"/>
    </row>
    <row r="25" spans="1:17" s="10" customFormat="1" ht="13.7" customHeight="1" thickBot="1" x14ac:dyDescent="0.25">
      <c r="A25" s="70"/>
      <c r="B25" s="8" t="s">
        <v>83</v>
      </c>
      <c r="D25" s="28"/>
      <c r="E25" s="107"/>
      <c r="F25" s="108"/>
      <c r="G25" s="28" t="s">
        <v>2</v>
      </c>
      <c r="H25" s="28"/>
      <c r="I25" s="28"/>
      <c r="J25" s="28"/>
      <c r="K25" s="28"/>
      <c r="M25" s="11" t="s">
        <v>43</v>
      </c>
      <c r="P25" s="32"/>
      <c r="Q25" s="1"/>
    </row>
    <row r="26" spans="1:17" s="10" customFormat="1" ht="13.7" customHeight="1" thickBot="1" x14ac:dyDescent="0.25">
      <c r="A26" s="70"/>
      <c r="B26" s="8" t="s">
        <v>46</v>
      </c>
      <c r="D26" s="28"/>
      <c r="E26" s="107"/>
      <c r="F26" s="108"/>
      <c r="G26" s="28"/>
      <c r="H26" s="28"/>
      <c r="I26" s="28"/>
      <c r="J26" s="28"/>
      <c r="K26" s="28"/>
      <c r="M26" s="34" t="s">
        <v>81</v>
      </c>
      <c r="P26" s="71"/>
      <c r="Q26" s="35"/>
    </row>
    <row r="27" spans="1:17" s="10" customFormat="1" ht="3" hidden="1" customHeight="1" x14ac:dyDescent="0.25">
      <c r="A27" s="70"/>
      <c r="B27" s="30"/>
      <c r="C27" s="73"/>
      <c r="D27" s="74"/>
      <c r="E27" s="74"/>
      <c r="F27" s="74"/>
      <c r="G27" s="74"/>
      <c r="H27" s="74"/>
      <c r="I27" s="74"/>
      <c r="J27" s="74"/>
      <c r="K27" s="74"/>
      <c r="L27" s="75"/>
      <c r="M27" s="75"/>
      <c r="N27" s="75"/>
      <c r="P27" s="32"/>
      <c r="Q27" s="28"/>
    </row>
    <row r="28" spans="1:17" s="10" customFormat="1" ht="5.25" hidden="1" customHeight="1" x14ac:dyDescent="0.25">
      <c r="A28" s="70"/>
      <c r="B28" s="30"/>
      <c r="C28" s="73"/>
      <c r="D28" s="74"/>
      <c r="E28" s="74"/>
      <c r="F28" s="74"/>
      <c r="G28" s="74"/>
      <c r="H28" s="74"/>
      <c r="I28" s="74"/>
      <c r="J28" s="74"/>
      <c r="K28" s="74"/>
      <c r="L28" s="75"/>
      <c r="M28" s="75"/>
      <c r="N28" s="75"/>
      <c r="P28" s="32"/>
      <c r="Q28" s="28"/>
    </row>
    <row r="29" spans="1:17" s="10" customFormat="1" ht="1.5" hidden="1" customHeight="1" x14ac:dyDescent="0.25">
      <c r="A29" s="70"/>
      <c r="B29" s="33"/>
      <c r="C29" s="76"/>
      <c r="D29" s="76"/>
      <c r="E29" s="94"/>
      <c r="F29" s="94"/>
      <c r="G29" s="94"/>
      <c r="H29" s="94"/>
      <c r="I29" s="76"/>
      <c r="J29" s="76"/>
      <c r="K29" s="76"/>
      <c r="L29" s="76"/>
      <c r="P29" s="32"/>
      <c r="Q29" s="28"/>
    </row>
    <row r="30" spans="1:17" s="10" customFormat="1" ht="20.25" customHeight="1" x14ac:dyDescent="0.25">
      <c r="A30" s="70"/>
      <c r="B30" s="30" t="s">
        <v>45</v>
      </c>
      <c r="C30" s="28"/>
      <c r="D30" s="28"/>
      <c r="E30" s="28"/>
      <c r="F30" s="28"/>
      <c r="G30" s="28"/>
      <c r="H30" s="28"/>
      <c r="I30" s="28"/>
      <c r="J30" s="28"/>
      <c r="K30" s="28"/>
      <c r="P30" s="32"/>
    </row>
    <row r="31" spans="1:17" ht="21" customHeight="1" x14ac:dyDescent="0.25">
      <c r="B31" s="30" t="s">
        <v>94</v>
      </c>
      <c r="C31" s="65"/>
      <c r="D31" s="66"/>
      <c r="E31" s="61"/>
      <c r="H31" s="61"/>
      <c r="I31" s="61"/>
      <c r="J31" s="61"/>
      <c r="K31" s="61"/>
      <c r="L31" s="68"/>
      <c r="M31" s="69"/>
      <c r="N31" s="69"/>
      <c r="O31" s="69"/>
      <c r="P31" s="69"/>
      <c r="Q31" s="61"/>
    </row>
    <row r="32" spans="1:17" ht="13.5" customHeight="1" x14ac:dyDescent="0.25">
      <c r="B32" s="30" t="s">
        <v>80</v>
      </c>
      <c r="C32" s="65"/>
      <c r="D32" s="66"/>
      <c r="E32" s="61"/>
      <c r="H32" s="61"/>
      <c r="I32" s="61"/>
      <c r="J32" s="61"/>
      <c r="K32" s="61"/>
      <c r="L32" s="68"/>
      <c r="M32" s="69"/>
      <c r="N32" s="69"/>
      <c r="O32" s="69"/>
      <c r="P32" s="69"/>
      <c r="Q32" s="61"/>
    </row>
    <row r="33" spans="1:17" ht="21" customHeight="1" x14ac:dyDescent="0.25">
      <c r="B33" s="30"/>
      <c r="D33" s="77" t="s">
        <v>79</v>
      </c>
      <c r="E33" s="61"/>
      <c r="F33" s="61"/>
      <c r="G33" s="62"/>
      <c r="H33" s="61"/>
      <c r="I33" s="61"/>
      <c r="J33" s="61"/>
      <c r="K33" s="61"/>
      <c r="L33" s="68"/>
      <c r="M33" s="69"/>
      <c r="N33" s="69"/>
      <c r="O33" s="69"/>
      <c r="P33" s="69"/>
      <c r="Q33" s="61"/>
    </row>
    <row r="34" spans="1:17" x14ac:dyDescent="0.2">
      <c r="B34" s="97" t="s">
        <v>6</v>
      </c>
      <c r="C34" s="118" t="s">
        <v>13</v>
      </c>
      <c r="D34" s="119"/>
      <c r="E34" s="118" t="s">
        <v>14</v>
      </c>
      <c r="F34" s="119"/>
      <c r="G34" s="118" t="s">
        <v>4</v>
      </c>
      <c r="H34" s="119"/>
      <c r="I34" s="78"/>
      <c r="J34" s="78"/>
      <c r="K34" s="78"/>
      <c r="L34" s="118" t="s">
        <v>12</v>
      </c>
      <c r="M34" s="120"/>
      <c r="N34" s="120"/>
      <c r="O34" s="119"/>
      <c r="P34" s="79" t="s">
        <v>33</v>
      </c>
      <c r="Q34" s="80" t="s">
        <v>34</v>
      </c>
    </row>
    <row r="35" spans="1:17" x14ac:dyDescent="0.2">
      <c r="B35" s="98"/>
      <c r="C35" s="95" t="s">
        <v>10</v>
      </c>
      <c r="D35" s="96"/>
      <c r="E35" s="95" t="s">
        <v>11</v>
      </c>
      <c r="F35" s="96"/>
      <c r="G35" s="95" t="s">
        <v>5</v>
      </c>
      <c r="H35" s="96"/>
      <c r="I35" s="81"/>
      <c r="J35" s="81"/>
      <c r="K35" s="81"/>
      <c r="L35" s="82" t="s">
        <v>8</v>
      </c>
      <c r="M35" s="83" t="s">
        <v>8</v>
      </c>
      <c r="N35" s="83" t="s">
        <v>9</v>
      </c>
      <c r="O35" s="84" t="s">
        <v>9</v>
      </c>
      <c r="P35" s="84"/>
      <c r="Q35" s="85"/>
    </row>
    <row r="36" spans="1:17" x14ac:dyDescent="0.2">
      <c r="B36" s="121" t="s">
        <v>31</v>
      </c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</row>
    <row r="37" spans="1:17" ht="13.7" customHeight="1" x14ac:dyDescent="0.2">
      <c r="A37" s="21" t="s">
        <v>3</v>
      </c>
      <c r="B37" s="12"/>
      <c r="C37" s="13"/>
      <c r="D37" s="86" t="s">
        <v>2</v>
      </c>
      <c r="E37" s="13"/>
      <c r="F37" s="86" t="s">
        <v>2</v>
      </c>
      <c r="G37" s="14"/>
      <c r="H37" s="86" t="s">
        <v>7</v>
      </c>
      <c r="I37" s="86">
        <f t="shared" ref="I37:I51" si="0">(C37*E37)*G37/1000000</f>
        <v>0</v>
      </c>
      <c r="J37" s="86">
        <f>(C37+60)*G37</f>
        <v>0</v>
      </c>
      <c r="K37" s="86">
        <f>(E37+60)*G37</f>
        <v>0</v>
      </c>
      <c r="L37" s="36"/>
      <c r="M37" s="36"/>
      <c r="N37" s="36"/>
      <c r="O37" s="36"/>
      <c r="P37" s="13" t="s">
        <v>32</v>
      </c>
      <c r="Q37" s="15"/>
    </row>
    <row r="38" spans="1:17" ht="13.7" customHeight="1" x14ac:dyDescent="0.2">
      <c r="A38" s="21" t="s">
        <v>28</v>
      </c>
      <c r="B38" s="16"/>
      <c r="C38" s="13"/>
      <c r="D38" s="86" t="s">
        <v>2</v>
      </c>
      <c r="E38" s="13"/>
      <c r="F38" s="86" t="s">
        <v>2</v>
      </c>
      <c r="G38" s="13"/>
      <c r="H38" s="86" t="s">
        <v>7</v>
      </c>
      <c r="I38" s="86">
        <f t="shared" si="0"/>
        <v>0</v>
      </c>
      <c r="J38" s="86">
        <f t="shared" ref="J38:J51" si="1">(C38+60)*G38</f>
        <v>0</v>
      </c>
      <c r="K38" s="86">
        <f t="shared" ref="K38:K51" si="2">(E38+60)*G38</f>
        <v>0</v>
      </c>
      <c r="L38" s="36"/>
      <c r="M38" s="36"/>
      <c r="N38" s="36"/>
      <c r="O38" s="36"/>
      <c r="P38" s="13" t="s">
        <v>32</v>
      </c>
      <c r="Q38" s="17"/>
    </row>
    <row r="39" spans="1:17" ht="13.7" customHeight="1" x14ac:dyDescent="0.2">
      <c r="A39" s="21" t="s">
        <v>15</v>
      </c>
      <c r="B39" s="16"/>
      <c r="C39" s="13"/>
      <c r="D39" s="86" t="s">
        <v>2</v>
      </c>
      <c r="E39" s="13"/>
      <c r="F39" s="86" t="s">
        <v>2</v>
      </c>
      <c r="G39" s="13"/>
      <c r="H39" s="86" t="s">
        <v>7</v>
      </c>
      <c r="I39" s="86">
        <f t="shared" si="0"/>
        <v>0</v>
      </c>
      <c r="J39" s="86">
        <f t="shared" si="1"/>
        <v>0</v>
      </c>
      <c r="K39" s="86">
        <f t="shared" si="2"/>
        <v>0</v>
      </c>
      <c r="L39" s="36"/>
      <c r="M39" s="36"/>
      <c r="N39" s="36"/>
      <c r="O39" s="36"/>
      <c r="P39" s="13" t="s">
        <v>32</v>
      </c>
      <c r="Q39" s="17"/>
    </row>
    <row r="40" spans="1:17" ht="13.7" customHeight="1" x14ac:dyDescent="0.2">
      <c r="A40" s="21" t="s">
        <v>16</v>
      </c>
      <c r="B40" s="16"/>
      <c r="C40" s="13"/>
      <c r="D40" s="86" t="s">
        <v>2</v>
      </c>
      <c r="E40" s="13"/>
      <c r="F40" s="86" t="s">
        <v>2</v>
      </c>
      <c r="G40" s="13"/>
      <c r="H40" s="86" t="s">
        <v>7</v>
      </c>
      <c r="I40" s="86">
        <f t="shared" si="0"/>
        <v>0</v>
      </c>
      <c r="J40" s="86">
        <f t="shared" si="1"/>
        <v>0</v>
      </c>
      <c r="K40" s="86">
        <f t="shared" si="2"/>
        <v>0</v>
      </c>
      <c r="L40" s="36"/>
      <c r="M40" s="36"/>
      <c r="N40" s="36"/>
      <c r="O40" s="36"/>
      <c r="P40" s="13" t="s">
        <v>32</v>
      </c>
      <c r="Q40" s="17"/>
    </row>
    <row r="41" spans="1:17" ht="13.7" customHeight="1" x14ac:dyDescent="0.2">
      <c r="A41" s="21" t="s">
        <v>17</v>
      </c>
      <c r="B41" s="16"/>
      <c r="C41" s="13"/>
      <c r="D41" s="86" t="s">
        <v>2</v>
      </c>
      <c r="E41" s="13"/>
      <c r="F41" s="86" t="s">
        <v>2</v>
      </c>
      <c r="G41" s="13"/>
      <c r="H41" s="86" t="s">
        <v>7</v>
      </c>
      <c r="I41" s="86">
        <f t="shared" si="0"/>
        <v>0</v>
      </c>
      <c r="J41" s="86">
        <f t="shared" si="1"/>
        <v>0</v>
      </c>
      <c r="K41" s="86">
        <f t="shared" si="2"/>
        <v>0</v>
      </c>
      <c r="L41" s="36"/>
      <c r="M41" s="36"/>
      <c r="N41" s="36"/>
      <c r="O41" s="36"/>
      <c r="P41" s="13" t="s">
        <v>32</v>
      </c>
      <c r="Q41" s="17"/>
    </row>
    <row r="42" spans="1:17" ht="13.7" customHeight="1" x14ac:dyDescent="0.2">
      <c r="A42" s="21" t="s">
        <v>18</v>
      </c>
      <c r="B42" s="16"/>
      <c r="C42" s="13"/>
      <c r="D42" s="86" t="s">
        <v>2</v>
      </c>
      <c r="E42" s="13"/>
      <c r="F42" s="86" t="s">
        <v>2</v>
      </c>
      <c r="G42" s="13"/>
      <c r="H42" s="86" t="s">
        <v>7</v>
      </c>
      <c r="I42" s="86">
        <f t="shared" si="0"/>
        <v>0</v>
      </c>
      <c r="J42" s="86">
        <f t="shared" si="1"/>
        <v>0</v>
      </c>
      <c r="K42" s="86">
        <f t="shared" si="2"/>
        <v>0</v>
      </c>
      <c r="L42" s="36"/>
      <c r="M42" s="36"/>
      <c r="N42" s="36"/>
      <c r="O42" s="36"/>
      <c r="P42" s="13" t="s">
        <v>32</v>
      </c>
      <c r="Q42" s="17"/>
    </row>
    <row r="43" spans="1:17" ht="13.7" customHeight="1" x14ac:dyDescent="0.2">
      <c r="A43" s="21" t="s">
        <v>19</v>
      </c>
      <c r="B43" s="16"/>
      <c r="C43" s="13"/>
      <c r="D43" s="86" t="s">
        <v>2</v>
      </c>
      <c r="E43" s="13"/>
      <c r="F43" s="86" t="s">
        <v>2</v>
      </c>
      <c r="G43" s="13"/>
      <c r="H43" s="86" t="s">
        <v>7</v>
      </c>
      <c r="I43" s="86">
        <f t="shared" si="0"/>
        <v>0</v>
      </c>
      <c r="J43" s="86">
        <f t="shared" si="1"/>
        <v>0</v>
      </c>
      <c r="K43" s="86">
        <f t="shared" si="2"/>
        <v>0</v>
      </c>
      <c r="L43" s="36"/>
      <c r="M43" s="36"/>
      <c r="N43" s="36"/>
      <c r="O43" s="36"/>
      <c r="P43" s="13" t="s">
        <v>32</v>
      </c>
      <c r="Q43" s="17"/>
    </row>
    <row r="44" spans="1:17" ht="13.7" customHeight="1" x14ac:dyDescent="0.2">
      <c r="A44" s="21" t="s">
        <v>20</v>
      </c>
      <c r="B44" s="16"/>
      <c r="C44" s="13"/>
      <c r="D44" s="86" t="s">
        <v>2</v>
      </c>
      <c r="E44" s="13"/>
      <c r="F44" s="86" t="s">
        <v>2</v>
      </c>
      <c r="G44" s="13"/>
      <c r="H44" s="86" t="s">
        <v>7</v>
      </c>
      <c r="I44" s="86">
        <f t="shared" si="0"/>
        <v>0</v>
      </c>
      <c r="J44" s="86">
        <f t="shared" si="1"/>
        <v>0</v>
      </c>
      <c r="K44" s="86">
        <f t="shared" si="2"/>
        <v>0</v>
      </c>
      <c r="L44" s="36"/>
      <c r="M44" s="36"/>
      <c r="N44" s="36"/>
      <c r="O44" s="36"/>
      <c r="P44" s="13" t="s">
        <v>32</v>
      </c>
      <c r="Q44" s="17"/>
    </row>
    <row r="45" spans="1:17" ht="13.7" customHeight="1" x14ac:dyDescent="0.2">
      <c r="A45" s="21" t="s">
        <v>21</v>
      </c>
      <c r="B45" s="16"/>
      <c r="C45" s="13"/>
      <c r="D45" s="86" t="s">
        <v>2</v>
      </c>
      <c r="E45" s="13"/>
      <c r="F45" s="86" t="s">
        <v>2</v>
      </c>
      <c r="G45" s="13"/>
      <c r="H45" s="86" t="s">
        <v>7</v>
      </c>
      <c r="I45" s="86">
        <f t="shared" si="0"/>
        <v>0</v>
      </c>
      <c r="J45" s="86">
        <f t="shared" si="1"/>
        <v>0</v>
      </c>
      <c r="K45" s="86">
        <f t="shared" si="2"/>
        <v>0</v>
      </c>
      <c r="L45" s="36"/>
      <c r="M45" s="36"/>
      <c r="N45" s="36"/>
      <c r="O45" s="36"/>
      <c r="P45" s="13" t="s">
        <v>32</v>
      </c>
      <c r="Q45" s="17"/>
    </row>
    <row r="46" spans="1:17" ht="13.7" customHeight="1" x14ac:dyDescent="0.2">
      <c r="A46" s="21" t="s">
        <v>22</v>
      </c>
      <c r="B46" s="16"/>
      <c r="C46" s="13"/>
      <c r="D46" s="86" t="s">
        <v>2</v>
      </c>
      <c r="E46" s="13"/>
      <c r="F46" s="86" t="s">
        <v>2</v>
      </c>
      <c r="G46" s="13"/>
      <c r="H46" s="86" t="s">
        <v>7</v>
      </c>
      <c r="I46" s="86">
        <f t="shared" si="0"/>
        <v>0</v>
      </c>
      <c r="J46" s="86">
        <f t="shared" si="1"/>
        <v>0</v>
      </c>
      <c r="K46" s="86">
        <f t="shared" si="2"/>
        <v>0</v>
      </c>
      <c r="L46" s="36"/>
      <c r="M46" s="36"/>
      <c r="N46" s="36"/>
      <c r="O46" s="36"/>
      <c r="P46" s="13" t="s">
        <v>32</v>
      </c>
      <c r="Q46" s="17"/>
    </row>
    <row r="47" spans="1:17" ht="13.7" customHeight="1" x14ac:dyDescent="0.2">
      <c r="A47" s="21" t="s">
        <v>23</v>
      </c>
      <c r="B47" s="16"/>
      <c r="C47" s="13"/>
      <c r="D47" s="86" t="s">
        <v>2</v>
      </c>
      <c r="E47" s="13"/>
      <c r="F47" s="86" t="s">
        <v>2</v>
      </c>
      <c r="G47" s="13"/>
      <c r="H47" s="86" t="s">
        <v>7</v>
      </c>
      <c r="I47" s="86">
        <f t="shared" si="0"/>
        <v>0</v>
      </c>
      <c r="J47" s="86">
        <f t="shared" si="1"/>
        <v>0</v>
      </c>
      <c r="K47" s="86">
        <f t="shared" si="2"/>
        <v>0</v>
      </c>
      <c r="L47" s="36"/>
      <c r="M47" s="36"/>
      <c r="N47" s="36"/>
      <c r="O47" s="36"/>
      <c r="P47" s="13" t="s">
        <v>32</v>
      </c>
      <c r="Q47" s="17"/>
    </row>
    <row r="48" spans="1:17" ht="13.7" customHeight="1" x14ac:dyDescent="0.2">
      <c r="A48" s="21" t="s">
        <v>24</v>
      </c>
      <c r="B48" s="16"/>
      <c r="C48" s="13"/>
      <c r="D48" s="86" t="s">
        <v>2</v>
      </c>
      <c r="E48" s="13"/>
      <c r="F48" s="86" t="s">
        <v>2</v>
      </c>
      <c r="G48" s="13"/>
      <c r="H48" s="86" t="s">
        <v>7</v>
      </c>
      <c r="I48" s="86">
        <f t="shared" si="0"/>
        <v>0</v>
      </c>
      <c r="J48" s="86">
        <f t="shared" si="1"/>
        <v>0</v>
      </c>
      <c r="K48" s="86">
        <f t="shared" si="2"/>
        <v>0</v>
      </c>
      <c r="L48" s="36"/>
      <c r="M48" s="36"/>
      <c r="N48" s="36"/>
      <c r="O48" s="36"/>
      <c r="P48" s="13" t="s">
        <v>32</v>
      </c>
      <c r="Q48" s="17"/>
    </row>
    <row r="49" spans="1:18" ht="13.7" customHeight="1" x14ac:dyDescent="0.2">
      <c r="A49" s="21" t="s">
        <v>25</v>
      </c>
      <c r="B49" s="16"/>
      <c r="C49" s="13"/>
      <c r="D49" s="86" t="s">
        <v>2</v>
      </c>
      <c r="E49" s="13"/>
      <c r="F49" s="86" t="s">
        <v>2</v>
      </c>
      <c r="G49" s="13"/>
      <c r="H49" s="86" t="s">
        <v>7</v>
      </c>
      <c r="I49" s="86">
        <f t="shared" si="0"/>
        <v>0</v>
      </c>
      <c r="J49" s="86">
        <f t="shared" si="1"/>
        <v>0</v>
      </c>
      <c r="K49" s="86">
        <f t="shared" si="2"/>
        <v>0</v>
      </c>
      <c r="L49" s="36"/>
      <c r="M49" s="36"/>
      <c r="N49" s="36"/>
      <c r="O49" s="36"/>
      <c r="P49" s="13" t="s">
        <v>32</v>
      </c>
      <c r="Q49" s="17"/>
    </row>
    <row r="50" spans="1:18" ht="13.7" customHeight="1" x14ac:dyDescent="0.2">
      <c r="A50" s="21" t="s">
        <v>26</v>
      </c>
      <c r="B50" s="16"/>
      <c r="C50" s="13"/>
      <c r="D50" s="86" t="s">
        <v>2</v>
      </c>
      <c r="E50" s="13"/>
      <c r="F50" s="86" t="s">
        <v>2</v>
      </c>
      <c r="G50" s="13"/>
      <c r="H50" s="86" t="s">
        <v>7</v>
      </c>
      <c r="I50" s="86">
        <f t="shared" si="0"/>
        <v>0</v>
      </c>
      <c r="J50" s="86">
        <f t="shared" si="1"/>
        <v>0</v>
      </c>
      <c r="K50" s="86">
        <f t="shared" si="2"/>
        <v>0</v>
      </c>
      <c r="L50" s="36"/>
      <c r="M50" s="36"/>
      <c r="N50" s="36"/>
      <c r="O50" s="36"/>
      <c r="P50" s="13" t="s">
        <v>32</v>
      </c>
      <c r="Q50" s="17"/>
    </row>
    <row r="51" spans="1:18" ht="13.7" customHeight="1" x14ac:dyDescent="0.2">
      <c r="A51" s="21" t="s">
        <v>27</v>
      </c>
      <c r="B51" s="18"/>
      <c r="C51" s="13"/>
      <c r="D51" s="86" t="s">
        <v>2</v>
      </c>
      <c r="E51" s="13"/>
      <c r="F51" s="86" t="s">
        <v>2</v>
      </c>
      <c r="G51" s="13"/>
      <c r="H51" s="86" t="s">
        <v>7</v>
      </c>
      <c r="I51" s="86">
        <f t="shared" si="0"/>
        <v>0</v>
      </c>
      <c r="J51" s="86">
        <f t="shared" si="1"/>
        <v>0</v>
      </c>
      <c r="K51" s="86">
        <f t="shared" si="2"/>
        <v>0</v>
      </c>
      <c r="L51" s="36"/>
      <c r="M51" s="36"/>
      <c r="N51" s="36"/>
      <c r="O51" s="36"/>
      <c r="P51" s="13" t="s">
        <v>32</v>
      </c>
      <c r="Q51" s="17"/>
    </row>
    <row r="52" spans="1:18" ht="16.5" customHeight="1" x14ac:dyDescent="0.2">
      <c r="A52" s="21"/>
      <c r="B52" s="19"/>
      <c r="C52" s="20"/>
      <c r="D52" s="20"/>
      <c r="E52" s="21" t="s">
        <v>78</v>
      </c>
      <c r="G52" s="23">
        <f>SUM(I37:I51)</f>
        <v>0</v>
      </c>
      <c r="H52" s="24" t="s">
        <v>74</v>
      </c>
      <c r="I52" s="20"/>
      <c r="J52" s="20"/>
      <c r="K52" s="20"/>
      <c r="L52" s="20"/>
      <c r="M52" s="22" t="s">
        <v>77</v>
      </c>
      <c r="N52" s="20"/>
      <c r="O52" s="20"/>
      <c r="P52" s="20"/>
      <c r="Q52" s="25"/>
    </row>
    <row r="53" spans="1:18" ht="12.95" customHeight="1" x14ac:dyDescent="0.2">
      <c r="A53" s="21"/>
      <c r="B53" s="19"/>
      <c r="C53" s="20"/>
      <c r="D53" s="20"/>
      <c r="E53" s="26" t="s">
        <v>70</v>
      </c>
      <c r="F53" s="20"/>
      <c r="G53" s="27">
        <f>CEILING(((SUMIF(L37:L51,0.5,J37:J51)+SUMIF(M37:M51,0.5,J37:J51) + SUMIF(N37:N51,0.5,K37:K51)+SUMIF(O37:O51,0.5,K37:K51))/1000), 1)</f>
        <v>0</v>
      </c>
      <c r="H53" s="24" t="s">
        <v>73</v>
      </c>
      <c r="I53" s="20"/>
      <c r="J53" s="20"/>
      <c r="K53" s="20"/>
      <c r="L53" s="129" t="s">
        <v>75</v>
      </c>
      <c r="M53" s="20"/>
      <c r="N53" s="20"/>
      <c r="O53" s="20"/>
      <c r="P53" s="20"/>
      <c r="Q53" s="25"/>
    </row>
    <row r="54" spans="1:18" s="10" customFormat="1" ht="12.95" customHeight="1" x14ac:dyDescent="0.2">
      <c r="A54" s="70"/>
      <c r="C54" s="28"/>
      <c r="D54" s="28"/>
      <c r="E54" s="21" t="s">
        <v>71</v>
      </c>
      <c r="F54" s="20"/>
      <c r="G54" s="27">
        <f>CEILING(((SUMIF(L37:L51,1,J37:J51)+SUMIF(M37:M51,1,J37:J51) + SUMIF(N37:N51,1,K37:K51)+SUMIF(O37:O51,1,K37:K51))/1000), 1)</f>
        <v>0</v>
      </c>
      <c r="H54" s="24" t="s">
        <v>73</v>
      </c>
      <c r="I54" s="28"/>
      <c r="J54" s="28"/>
      <c r="K54" s="28"/>
      <c r="L54" s="129"/>
      <c r="M54" s="29" t="s">
        <v>76</v>
      </c>
      <c r="P54" s="20"/>
    </row>
    <row r="55" spans="1:18" ht="12.95" customHeight="1" x14ac:dyDescent="0.25">
      <c r="B55" s="30"/>
      <c r="E55" s="21" t="s">
        <v>72</v>
      </c>
      <c r="F55" s="28"/>
      <c r="G55" s="31">
        <f>CEILING(((SUMIF(L37:L51,2,J37:J51)+SUMIF(M37:M51,2,J37:J51) + SUMIF(N37:N51,2,K37:K51)+SUMIF(O37:O51,2,K37:K51))/1000), 1)</f>
        <v>0</v>
      </c>
      <c r="H55" s="24" t="s">
        <v>73</v>
      </c>
      <c r="L55" s="129"/>
    </row>
    <row r="56" spans="1:18" ht="7.5" customHeight="1" thickBot="1" x14ac:dyDescent="0.3">
      <c r="B56" s="30"/>
      <c r="E56" s="21"/>
      <c r="F56" s="28"/>
      <c r="G56" s="31"/>
      <c r="H56" s="24"/>
      <c r="L56" s="38"/>
    </row>
    <row r="57" spans="1:18" ht="12.95" customHeight="1" x14ac:dyDescent="0.25">
      <c r="B57" s="30" t="s">
        <v>84</v>
      </c>
      <c r="C57" s="123"/>
      <c r="D57" s="124"/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124"/>
      <c r="Q57" s="125"/>
    </row>
    <row r="58" spans="1:18" ht="29.25" customHeight="1" thickBot="1" x14ac:dyDescent="0.3">
      <c r="B58" s="30"/>
      <c r="C58" s="126"/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127"/>
      <c r="O58" s="127"/>
      <c r="P58" s="127"/>
      <c r="Q58" s="128"/>
    </row>
    <row r="59" spans="1:18" ht="8.25" customHeight="1" x14ac:dyDescent="0.25">
      <c r="B59" s="30"/>
      <c r="E59" s="21"/>
      <c r="F59" s="28"/>
      <c r="G59" s="31"/>
      <c r="H59" s="24"/>
      <c r="L59" s="38"/>
    </row>
    <row r="60" spans="1:18" ht="15.75" x14ac:dyDescent="0.25">
      <c r="B60" s="122" t="s">
        <v>30</v>
      </c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87"/>
    </row>
    <row r="61" spans="1:18" ht="15.75" x14ac:dyDescent="0.25">
      <c r="B61" s="122" t="s">
        <v>35</v>
      </c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87"/>
    </row>
    <row r="62" spans="1:18" ht="20.25" customHeight="1" x14ac:dyDescent="0.2">
      <c r="B62" s="109" t="s">
        <v>89</v>
      </c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</row>
  </sheetData>
  <sheetProtection algorithmName="SHA-512" hashValue="YMMXGO3NqOdvTFTuFX/tyQMBoqq+KXiePFCUybSrsYbMqNQUrwlXBeXWP2ATC2aN2neLBgyjDReoKifB9223mQ==" saltValue="+miOrefEw1aUvMOokibtbw==" spinCount="100000" sheet="1" formatCells="0" formatRows="0" sort="0" autoFilter="0"/>
  <dataConsolidate link="1"/>
  <mergeCells count="40">
    <mergeCell ref="O13:Q14"/>
    <mergeCell ref="G10:L10"/>
    <mergeCell ref="O15:Q17"/>
    <mergeCell ref="B16:F16"/>
    <mergeCell ref="B17:F17"/>
    <mergeCell ref="G17:L17"/>
    <mergeCell ref="O10:Q10"/>
    <mergeCell ref="B11:F11"/>
    <mergeCell ref="G11:L12"/>
    <mergeCell ref="O11:Q12"/>
    <mergeCell ref="B13:F13"/>
    <mergeCell ref="G13:L14"/>
    <mergeCell ref="B3:Q3"/>
    <mergeCell ref="B4:Q4"/>
    <mergeCell ref="G7:L8"/>
    <mergeCell ref="O7:Q8"/>
    <mergeCell ref="G9:L9"/>
    <mergeCell ref="O9:Q9"/>
    <mergeCell ref="E24:F24"/>
    <mergeCell ref="E25:F25"/>
    <mergeCell ref="E26:F26"/>
    <mergeCell ref="E29:H29"/>
    <mergeCell ref="B15:F15"/>
    <mergeCell ref="G15:L16"/>
    <mergeCell ref="B2:Q2"/>
    <mergeCell ref="C57:Q58"/>
    <mergeCell ref="B60:Q60"/>
    <mergeCell ref="B61:Q61"/>
    <mergeCell ref="B62:Q62"/>
    <mergeCell ref="L34:O34"/>
    <mergeCell ref="C35:D35"/>
    <mergeCell ref="E35:F35"/>
    <mergeCell ref="G35:H35"/>
    <mergeCell ref="B36:Q36"/>
    <mergeCell ref="L53:L55"/>
    <mergeCell ref="B34:B35"/>
    <mergeCell ref="C34:D34"/>
    <mergeCell ref="E34:F34"/>
    <mergeCell ref="G34:H34"/>
    <mergeCell ref="E23:F23"/>
  </mergeCells>
  <conditionalFormatting sqref="Q26">
    <cfRule type="expression" dxfId="5" priority="1">
      <formula>IF(Q25="jiný laminát",TRUE,FALSE)</formula>
    </cfRule>
  </conditionalFormatting>
  <dataValidations count="6">
    <dataValidation type="list" allowBlank="1" showInputMessage="1" showErrorMessage="1" sqref="P51:P53" xr:uid="{00000000-0002-0000-0400-000000000000}">
      <formula1>"x - y,y - x"</formula1>
    </dataValidation>
    <dataValidation allowBlank="1" showErrorMessage="1" prompt="help" sqref="S35" xr:uid="{00000000-0002-0000-0400-000001000000}"/>
    <dataValidation allowBlank="1" showErrorMessage="1" promptTitle="Posloupnost hranění" prompt="y - x: hranit nejdříve napříč léty (y), následně po létech (x)_x000a__x000a_x - y: hranit nejdříve po létech (x), následně napříč léty (y)" sqref="M20" xr:uid="{00000000-0002-0000-0400-000002000000}"/>
    <dataValidation type="list" allowBlank="1" showInputMessage="1" showErrorMessage="1" sqref="Q25" xr:uid="{00000000-0002-0000-0400-000003000000}">
      <formula1>"protitah bílý,stejná jako pravá,jiný laminát"</formula1>
    </dataValidation>
    <dataValidation type="list" allowBlank="1" showInputMessage="1" showErrorMessage="1" sqref="L36:O36 I36:K53 B36:H36 P36:P50 Q36" xr:uid="{00000000-0002-0000-0400-000004000000}">
      <formula1>"0"</formula1>
    </dataValidation>
    <dataValidation type="list" allowBlank="1" showInputMessage="1" showErrorMessage="1" sqref="L37:O51" xr:uid="{00000000-0002-0000-0400-000005000000}">
      <formula1>"0,0.5,1,2,HPL"</formula1>
    </dataValidation>
  </dataValidations>
  <hyperlinks>
    <hyperlink ref="B16" r:id="rId1" xr:uid="{00000000-0004-0000-0400-000000000000}"/>
  </hyperlinks>
  <pageMargins left="0" right="0" top="0.19685039370078741" bottom="0" header="0.51181102362204722" footer="0.51181102362204722"/>
  <pageSetup paperSize="9" scale="97" orientation="portrait" r:id="rId2"/>
  <headerFooter alignWithMargins="0"/>
  <drawing r:id="rId3"/>
  <legacyDrawing r:id="rId4"/>
  <controls>
    <mc:AlternateContent xmlns:mc="http://schemas.openxmlformats.org/markup-compatibility/2006">
      <mc:Choice Requires="x14">
        <control shapeId="28673" r:id="rId5" name="cbOperation1_1">
          <controlPr defaultSize="0" disabled="1" autoLine="0" autoPict="0" r:id="rId6">
            <anchor moveWithCells="1">
              <from>
                <xdr:col>1</xdr:col>
                <xdr:colOff>47625</xdr:colOff>
                <xdr:row>20</xdr:row>
                <xdr:rowOff>0</xdr:rowOff>
              </from>
              <to>
                <xdr:col>4</xdr:col>
                <xdr:colOff>161925</xdr:colOff>
                <xdr:row>20</xdr:row>
                <xdr:rowOff>266700</xdr:rowOff>
              </to>
            </anchor>
          </controlPr>
        </control>
      </mc:Choice>
      <mc:Fallback>
        <control shapeId="28673" r:id="rId5" name="cbOperation1_1"/>
      </mc:Fallback>
    </mc:AlternateContent>
    <mc:AlternateContent xmlns:mc="http://schemas.openxmlformats.org/markup-compatibility/2006">
      <mc:Choice Requires="x14">
        <control shapeId="28674" r:id="rId7" name="cbOperation1_3">
          <controlPr defaultSize="0" autoLine="0" r:id="rId8">
            <anchor moveWithCells="1">
              <from>
                <xdr:col>1</xdr:col>
                <xdr:colOff>38100</xdr:colOff>
                <xdr:row>20</xdr:row>
                <xdr:rowOff>228600</xdr:rowOff>
              </from>
              <to>
                <xdr:col>4</xdr:col>
                <xdr:colOff>209550</xdr:colOff>
                <xdr:row>21</xdr:row>
                <xdr:rowOff>76200</xdr:rowOff>
              </to>
            </anchor>
          </controlPr>
        </control>
      </mc:Choice>
      <mc:Fallback>
        <control shapeId="28674" r:id="rId7" name="cbOperation1_3"/>
      </mc:Fallback>
    </mc:AlternateContent>
    <mc:AlternateContent xmlns:mc="http://schemas.openxmlformats.org/markup-compatibility/2006">
      <mc:Choice Requires="x14">
        <control shapeId="28675" r:id="rId9" name="cbOperation1_4">
          <controlPr defaultSize="0" autoLine="0" autoPict="0" r:id="rId10">
            <anchor moveWithCells="1">
              <from>
                <xdr:col>5</xdr:col>
                <xdr:colOff>0</xdr:colOff>
                <xdr:row>20</xdr:row>
                <xdr:rowOff>9525</xdr:rowOff>
              </from>
              <to>
                <xdr:col>16</xdr:col>
                <xdr:colOff>276225</xdr:colOff>
                <xdr:row>20</xdr:row>
                <xdr:rowOff>371475</xdr:rowOff>
              </to>
            </anchor>
          </controlPr>
        </control>
      </mc:Choice>
      <mc:Fallback>
        <control shapeId="28675" r:id="rId9" name="cbOperation1_4"/>
      </mc:Fallback>
    </mc:AlternateContent>
    <mc:AlternateContent xmlns:mc="http://schemas.openxmlformats.org/markup-compatibility/2006">
      <mc:Choice Requires="x14">
        <control shapeId="28676" r:id="rId11" name="cbOperation1_5">
          <controlPr defaultSize="0" autoLine="0" r:id="rId12">
            <anchor moveWithCells="1">
              <from>
                <xdr:col>5</xdr:col>
                <xdr:colOff>9525</xdr:colOff>
                <xdr:row>20</xdr:row>
                <xdr:rowOff>342900</xdr:rowOff>
              </from>
              <to>
                <xdr:col>16</xdr:col>
                <xdr:colOff>685800</xdr:colOff>
                <xdr:row>21</xdr:row>
                <xdr:rowOff>57150</xdr:rowOff>
              </to>
            </anchor>
          </controlPr>
        </control>
      </mc:Choice>
      <mc:Fallback>
        <control shapeId="28676" r:id="rId11" name="cbOperation1_5"/>
      </mc:Fallback>
    </mc:AlternateContent>
    <mc:AlternateContent xmlns:mc="http://schemas.openxmlformats.org/markup-compatibility/2006">
      <mc:Choice Requires="x14">
        <control shapeId="28677" r:id="rId13" name="Check Box 5">
          <controlPr defaultSize="0" autoFill="0" autoLine="0" autoPict="0">
            <anchor moveWithCells="1">
              <from>
                <xdr:col>1</xdr:col>
                <xdr:colOff>781050</xdr:colOff>
                <xdr:row>18</xdr:row>
                <xdr:rowOff>0</xdr:rowOff>
              </from>
              <to>
                <xdr:col>1</xdr:col>
                <xdr:colOff>1085850</xdr:colOff>
                <xdr:row>19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8678" r:id="rId14" name="Check Box 6">
          <controlPr defaultSize="0" autoFill="0" autoLine="0" autoPict="0">
            <anchor moveWithCells="1">
              <from>
                <xdr:col>2</xdr:col>
                <xdr:colOff>190500</xdr:colOff>
                <xdr:row>18</xdr:row>
                <xdr:rowOff>0</xdr:rowOff>
              </from>
              <to>
                <xdr:col>2</xdr:col>
                <xdr:colOff>504825</xdr:colOff>
                <xdr:row>19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8679" r:id="rId15" name="Check Box 7">
          <controlPr defaultSize="0" autoFill="0" autoLine="0" autoPict="0">
            <anchor moveWithCells="1">
              <from>
                <xdr:col>4</xdr:col>
                <xdr:colOff>428625</xdr:colOff>
                <xdr:row>32</xdr:row>
                <xdr:rowOff>19050</xdr:rowOff>
              </from>
              <to>
                <xdr:col>5</xdr:col>
                <xdr:colOff>104775</xdr:colOff>
                <xdr:row>33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8680" r:id="rId16" name="Check Box 8">
          <controlPr defaultSize="0" autoFill="0" autoLine="0" autoPict="0">
            <anchor moveWithCells="1">
              <from>
                <xdr:col>6</xdr:col>
                <xdr:colOff>104775</xdr:colOff>
                <xdr:row>32</xdr:row>
                <xdr:rowOff>19050</xdr:rowOff>
              </from>
              <to>
                <xdr:col>7</xdr:col>
                <xdr:colOff>0</xdr:colOff>
                <xdr:row>33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8681" r:id="rId17" name="Check Box 9">
          <controlPr defaultSize="0" autoFill="0" autoLine="0" autoPict="0">
            <anchor moveWithCells="1">
              <from>
                <xdr:col>11</xdr:col>
                <xdr:colOff>85725</xdr:colOff>
                <xdr:row>32</xdr:row>
                <xdr:rowOff>19050</xdr:rowOff>
              </from>
              <to>
                <xdr:col>12</xdr:col>
                <xdr:colOff>85725</xdr:colOff>
                <xdr:row>33</xdr:row>
                <xdr:rowOff>19050</xdr:rowOff>
              </to>
            </anchor>
          </controlPr>
        </control>
      </mc:Choice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6">
    <pageSetUpPr fitToPage="1"/>
  </sheetPr>
  <dimension ref="A1:R62"/>
  <sheetViews>
    <sheetView showGridLines="0" zoomScale="85" zoomScaleNormal="85" workbookViewId="0">
      <selection activeCell="V21" sqref="V21"/>
    </sheetView>
  </sheetViews>
  <sheetFormatPr defaultColWidth="9.140625" defaultRowHeight="12.75" x14ac:dyDescent="0.2"/>
  <cols>
    <col min="1" max="1" width="3.5703125" style="41" customWidth="1"/>
    <col min="2" max="2" width="21.42578125" style="22" customWidth="1"/>
    <col min="3" max="3" width="9.28515625" style="22" customWidth="1"/>
    <col min="4" max="4" width="4.140625" style="22" customWidth="1"/>
    <col min="5" max="5" width="9.28515625" style="22" customWidth="1"/>
    <col min="6" max="6" width="4.140625" style="22" customWidth="1"/>
    <col min="7" max="7" width="6.140625" style="22" customWidth="1"/>
    <col min="8" max="8" width="4.28515625" style="22" customWidth="1"/>
    <col min="9" max="11" width="7.7109375" style="22" hidden="1" customWidth="1"/>
    <col min="12" max="15" width="4.7109375" style="22" customWidth="1"/>
    <col min="16" max="16" width="7.7109375" style="22" hidden="1" customWidth="1"/>
    <col min="17" max="17" width="24.5703125" style="22" customWidth="1"/>
    <col min="18" max="16384" width="9.140625" style="22"/>
  </cols>
  <sheetData>
    <row r="1" spans="2:17" ht="21" customHeight="1" x14ac:dyDescent="0.2">
      <c r="Q1" s="29" t="s">
        <v>52</v>
      </c>
    </row>
    <row r="2" spans="2:17" ht="24" customHeight="1" x14ac:dyDescent="0.2">
      <c r="B2" s="93" t="s">
        <v>90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</row>
    <row r="3" spans="2:17" ht="24" customHeight="1" x14ac:dyDescent="0.2">
      <c r="B3" s="93" t="s">
        <v>91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</row>
    <row r="4" spans="2:17" ht="16.5" x14ac:dyDescent="0.25">
      <c r="B4" s="138" t="s">
        <v>85</v>
      </c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</row>
    <row r="5" spans="2:17" ht="5.25" customHeight="1" thickBot="1" x14ac:dyDescent="0.25">
      <c r="M5" s="42"/>
      <c r="N5" s="42"/>
      <c r="O5" s="43"/>
      <c r="P5" s="43"/>
      <c r="Q5" s="44"/>
    </row>
    <row r="6" spans="2:17" ht="4.5" hidden="1" customHeight="1" thickBot="1" x14ac:dyDescent="0.25"/>
    <row r="7" spans="2:17" ht="9.9499999999999993" customHeight="1" x14ac:dyDescent="0.2">
      <c r="B7" s="45"/>
      <c r="C7" s="46"/>
      <c r="D7" s="46"/>
      <c r="E7" s="46"/>
      <c r="F7" s="47"/>
      <c r="G7" s="146" t="s">
        <v>0</v>
      </c>
      <c r="H7" s="147"/>
      <c r="I7" s="147"/>
      <c r="J7" s="147"/>
      <c r="K7" s="147"/>
      <c r="L7" s="147"/>
      <c r="M7" s="40"/>
      <c r="N7" s="40"/>
      <c r="O7" s="161" t="str">
        <f>IF(ISBLANK('tiskopis 1'!O7),"",'tiskopis 1'!O7)</f>
        <v/>
      </c>
      <c r="P7" s="162"/>
      <c r="Q7" s="163"/>
    </row>
    <row r="8" spans="2:17" ht="9.9499999999999993" customHeight="1" x14ac:dyDescent="0.2">
      <c r="B8" s="48"/>
      <c r="C8" s="10"/>
      <c r="D8" s="10"/>
      <c r="E8" s="10"/>
      <c r="F8" s="49"/>
      <c r="G8" s="139"/>
      <c r="H8" s="140"/>
      <c r="I8" s="140"/>
      <c r="J8" s="140"/>
      <c r="K8" s="140"/>
      <c r="L8" s="140"/>
      <c r="M8" s="50"/>
      <c r="N8" s="50"/>
      <c r="O8" s="164"/>
      <c r="P8" s="164"/>
      <c r="Q8" s="165"/>
    </row>
    <row r="9" spans="2:17" ht="15.95" customHeight="1" x14ac:dyDescent="0.25">
      <c r="B9" s="48"/>
      <c r="C9" s="10"/>
      <c r="D9" s="10"/>
      <c r="E9" s="10"/>
      <c r="F9" s="49"/>
      <c r="G9" s="157" t="s">
        <v>69</v>
      </c>
      <c r="H9" s="158"/>
      <c r="I9" s="158"/>
      <c r="J9" s="158"/>
      <c r="K9" s="158"/>
      <c r="L9" s="158"/>
      <c r="M9" s="50"/>
      <c r="N9" s="50"/>
      <c r="O9" s="166" t="str">
        <f>IF(ISBLANK('tiskopis 1'!O9),"",'tiskopis 1'!O9)</f>
        <v/>
      </c>
      <c r="P9" s="166"/>
      <c r="Q9" s="167"/>
    </row>
    <row r="10" spans="2:17" ht="15.95" customHeight="1" x14ac:dyDescent="0.25">
      <c r="B10" s="48"/>
      <c r="C10" s="10"/>
      <c r="D10" s="10"/>
      <c r="E10" s="10"/>
      <c r="F10" s="49"/>
      <c r="G10" s="139" t="s">
        <v>1</v>
      </c>
      <c r="H10" s="140"/>
      <c r="I10" s="140"/>
      <c r="J10" s="140"/>
      <c r="K10" s="140"/>
      <c r="L10" s="140"/>
      <c r="M10" s="50"/>
      <c r="N10" s="50"/>
      <c r="O10" s="174" t="str">
        <f>IF(ISBLANK('tiskopis 1'!O10),"",'tiskopis 1'!O10)</f>
        <v/>
      </c>
      <c r="P10" s="174"/>
      <c r="Q10" s="175"/>
    </row>
    <row r="11" spans="2:17" ht="9.9499999999999993" customHeight="1" x14ac:dyDescent="0.2">
      <c r="B11" s="130"/>
      <c r="C11" s="94"/>
      <c r="D11" s="94"/>
      <c r="E11" s="94"/>
      <c r="F11" s="131"/>
      <c r="G11" s="139" t="s">
        <v>40</v>
      </c>
      <c r="H11" s="140"/>
      <c r="I11" s="140"/>
      <c r="J11" s="140"/>
      <c r="K11" s="140"/>
      <c r="L11" s="140"/>
      <c r="M11" s="50"/>
      <c r="N11" s="50"/>
      <c r="O11" s="148"/>
      <c r="P11" s="149"/>
      <c r="Q11" s="150"/>
    </row>
    <row r="12" spans="2:17" ht="9.9499999999999993" customHeight="1" x14ac:dyDescent="0.2">
      <c r="B12" s="48"/>
      <c r="C12" s="10"/>
      <c r="D12" s="10"/>
      <c r="E12" s="10"/>
      <c r="F12" s="49"/>
      <c r="G12" s="139"/>
      <c r="H12" s="140"/>
      <c r="I12" s="140"/>
      <c r="J12" s="140"/>
      <c r="K12" s="140"/>
      <c r="L12" s="140"/>
      <c r="M12" s="50"/>
      <c r="N12" s="50"/>
      <c r="O12" s="144"/>
      <c r="P12" s="144"/>
      <c r="Q12" s="145"/>
    </row>
    <row r="13" spans="2:17" ht="9.9499999999999993" customHeight="1" x14ac:dyDescent="0.2">
      <c r="B13" s="135"/>
      <c r="C13" s="136"/>
      <c r="D13" s="136"/>
      <c r="E13" s="136"/>
      <c r="F13" s="137"/>
      <c r="G13" s="139" t="s">
        <v>41</v>
      </c>
      <c r="H13" s="140"/>
      <c r="I13" s="140"/>
      <c r="J13" s="140"/>
      <c r="K13" s="140"/>
      <c r="L13" s="140"/>
      <c r="M13" s="50"/>
      <c r="N13" s="50"/>
      <c r="O13" s="148"/>
      <c r="P13" s="151"/>
      <c r="Q13" s="152"/>
    </row>
    <row r="14" spans="2:17" ht="9.9499999999999993" customHeight="1" x14ac:dyDescent="0.2">
      <c r="B14" s="48"/>
      <c r="C14" s="10"/>
      <c r="D14" s="10"/>
      <c r="E14" s="10"/>
      <c r="F14" s="37"/>
      <c r="G14" s="139"/>
      <c r="H14" s="140"/>
      <c r="I14" s="140"/>
      <c r="J14" s="140"/>
      <c r="K14" s="140"/>
      <c r="L14" s="140"/>
      <c r="M14" s="50"/>
      <c r="N14" s="50"/>
      <c r="O14" s="153"/>
      <c r="P14" s="153"/>
      <c r="Q14" s="154"/>
    </row>
    <row r="15" spans="2:17" ht="9.9499999999999993" customHeight="1" x14ac:dyDescent="0.2">
      <c r="B15" s="132" t="s">
        <v>86</v>
      </c>
      <c r="C15" s="133"/>
      <c r="D15" s="133"/>
      <c r="E15" s="133"/>
      <c r="F15" s="134"/>
      <c r="G15" s="139" t="s">
        <v>68</v>
      </c>
      <c r="H15" s="140"/>
      <c r="I15" s="140"/>
      <c r="J15" s="140"/>
      <c r="K15" s="140"/>
      <c r="L15" s="140"/>
      <c r="M15" s="50"/>
      <c r="N15" s="50"/>
      <c r="O15" s="168" t="str">
        <f>IF(ISBLANK('tiskopis 1'!O15),"",'tiskopis 1'!O15)</f>
        <v/>
      </c>
      <c r="P15" s="168"/>
      <c r="Q15" s="169"/>
    </row>
    <row r="16" spans="2:17" ht="9.9499999999999993" customHeight="1" x14ac:dyDescent="0.2">
      <c r="B16" s="110" t="s">
        <v>87</v>
      </c>
      <c r="C16" s="111"/>
      <c r="D16" s="111"/>
      <c r="E16" s="111"/>
      <c r="F16" s="112"/>
      <c r="G16" s="139"/>
      <c r="H16" s="140"/>
      <c r="I16" s="140"/>
      <c r="J16" s="140"/>
      <c r="K16" s="140"/>
      <c r="L16" s="140"/>
      <c r="M16" s="50"/>
      <c r="N16" s="50"/>
      <c r="O16" s="170"/>
      <c r="P16" s="170"/>
      <c r="Q16" s="171"/>
    </row>
    <row r="17" spans="1:17" ht="14.25" customHeight="1" thickBot="1" x14ac:dyDescent="0.3">
      <c r="B17" s="113" t="s">
        <v>29</v>
      </c>
      <c r="C17" s="114"/>
      <c r="D17" s="114"/>
      <c r="E17" s="114"/>
      <c r="F17" s="115"/>
      <c r="G17" s="116"/>
      <c r="H17" s="117"/>
      <c r="I17" s="117"/>
      <c r="J17" s="117"/>
      <c r="K17" s="117"/>
      <c r="L17" s="117"/>
      <c r="M17" s="51"/>
      <c r="N17" s="51"/>
      <c r="O17" s="172"/>
      <c r="P17" s="172"/>
      <c r="Q17" s="173"/>
    </row>
    <row r="18" spans="1:17" ht="14.25" customHeight="1" x14ac:dyDescent="0.25">
      <c r="B18" s="52"/>
      <c r="C18" s="10"/>
      <c r="D18" s="10"/>
      <c r="E18" s="10"/>
      <c r="F18" s="10"/>
      <c r="G18" s="53"/>
      <c r="H18" s="53"/>
      <c r="I18" s="53"/>
      <c r="J18" s="53"/>
      <c r="K18" s="53"/>
      <c r="L18" s="53"/>
      <c r="M18" s="54"/>
      <c r="N18" s="54"/>
      <c r="O18" s="54"/>
      <c r="P18" s="54"/>
      <c r="Q18" s="54"/>
    </row>
    <row r="19" spans="1:17" ht="18.75" customHeight="1" x14ac:dyDescent="0.2">
      <c r="B19" s="55" t="s">
        <v>82</v>
      </c>
      <c r="C19" s="56"/>
      <c r="D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7"/>
    </row>
    <row r="20" spans="1:17" ht="21.75" customHeight="1" x14ac:dyDescent="0.2">
      <c r="B20" s="58" t="s">
        <v>44</v>
      </c>
      <c r="C20" s="59"/>
      <c r="D20" s="60"/>
      <c r="E20" s="61"/>
      <c r="F20" s="61"/>
      <c r="G20" s="62"/>
      <c r="H20" s="61"/>
      <c r="I20" s="61"/>
      <c r="J20" s="61"/>
      <c r="K20" s="61"/>
      <c r="L20" s="63"/>
      <c r="M20" s="64"/>
      <c r="N20" s="64"/>
      <c r="O20" s="64"/>
      <c r="P20" s="64"/>
      <c r="Q20" s="61"/>
    </row>
    <row r="21" spans="1:17" ht="42" customHeight="1" x14ac:dyDescent="0.2">
      <c r="C21" s="65"/>
      <c r="D21" s="66"/>
      <c r="E21" s="61"/>
      <c r="H21" s="67"/>
      <c r="I21" s="61"/>
      <c r="J21" s="61"/>
      <c r="K21" s="61"/>
      <c r="L21" s="68"/>
      <c r="M21" s="69"/>
      <c r="N21" s="69"/>
      <c r="O21" s="69"/>
      <c r="P21" s="69"/>
      <c r="Q21" s="61"/>
    </row>
    <row r="22" spans="1:17" s="10" customFormat="1" ht="26.25" customHeight="1" thickBot="1" x14ac:dyDescent="0.3">
      <c r="A22" s="70"/>
      <c r="B22" s="30" t="s">
        <v>42</v>
      </c>
      <c r="C22" s="28"/>
      <c r="D22" s="28"/>
      <c r="E22" s="28"/>
      <c r="F22" s="28"/>
      <c r="G22" s="28"/>
      <c r="H22" s="28"/>
      <c r="I22" s="28"/>
      <c r="J22" s="28"/>
      <c r="K22" s="28"/>
      <c r="P22" s="32"/>
    </row>
    <row r="23" spans="1:17" s="10" customFormat="1" ht="13.7" hidden="1" customHeight="1" thickBot="1" x14ac:dyDescent="0.25">
      <c r="A23" s="70"/>
      <c r="B23" s="8" t="s">
        <v>36</v>
      </c>
      <c r="C23" s="28"/>
      <c r="D23" s="28"/>
      <c r="E23" s="105" t="str">
        <f>IF(ISBLANK(O11),"",O11)</f>
        <v/>
      </c>
      <c r="F23" s="106"/>
      <c r="H23" s="28"/>
      <c r="I23" s="28"/>
      <c r="J23" s="28"/>
      <c r="K23" s="28"/>
      <c r="M23" s="9" t="s">
        <v>38</v>
      </c>
      <c r="P23" s="71"/>
      <c r="Q23" s="72"/>
    </row>
    <row r="24" spans="1:17" s="10" customFormat="1" ht="13.7" hidden="1" customHeight="1" thickBot="1" x14ac:dyDescent="0.25">
      <c r="A24" s="70"/>
      <c r="B24" s="8" t="s">
        <v>37</v>
      </c>
      <c r="C24" s="28"/>
      <c r="D24" s="28"/>
      <c r="E24" s="105" t="str">
        <f>IF(ISBLANK(O13),"",O13)</f>
        <v/>
      </c>
      <c r="F24" s="106"/>
      <c r="G24" s="28"/>
      <c r="H24" s="28"/>
      <c r="I24" s="28"/>
      <c r="J24" s="28"/>
      <c r="K24" s="28"/>
      <c r="M24" s="9" t="s">
        <v>39</v>
      </c>
      <c r="P24" s="71"/>
      <c r="Q24" s="72"/>
    </row>
    <row r="25" spans="1:17" s="10" customFormat="1" ht="13.7" customHeight="1" thickBot="1" x14ac:dyDescent="0.25">
      <c r="A25" s="70"/>
      <c r="B25" s="8" t="s">
        <v>83</v>
      </c>
      <c r="D25" s="28"/>
      <c r="E25" s="107"/>
      <c r="F25" s="108"/>
      <c r="G25" s="28" t="s">
        <v>2</v>
      </c>
      <c r="H25" s="28"/>
      <c r="I25" s="28"/>
      <c r="J25" s="28"/>
      <c r="K25" s="28"/>
      <c r="M25" s="11" t="s">
        <v>43</v>
      </c>
      <c r="P25" s="32"/>
      <c r="Q25" s="1"/>
    </row>
    <row r="26" spans="1:17" s="10" customFormat="1" ht="13.7" customHeight="1" thickBot="1" x14ac:dyDescent="0.25">
      <c r="A26" s="70"/>
      <c r="B26" s="8" t="s">
        <v>46</v>
      </c>
      <c r="D26" s="28"/>
      <c r="E26" s="107"/>
      <c r="F26" s="108"/>
      <c r="G26" s="28"/>
      <c r="H26" s="28"/>
      <c r="I26" s="28"/>
      <c r="J26" s="28"/>
      <c r="K26" s="28"/>
      <c r="M26" s="34" t="s">
        <v>81</v>
      </c>
      <c r="P26" s="71"/>
      <c r="Q26" s="35"/>
    </row>
    <row r="27" spans="1:17" s="10" customFormat="1" ht="3" hidden="1" customHeight="1" x14ac:dyDescent="0.25">
      <c r="A27" s="70"/>
      <c r="B27" s="30"/>
      <c r="C27" s="73"/>
      <c r="D27" s="74"/>
      <c r="E27" s="74"/>
      <c r="F27" s="74"/>
      <c r="G27" s="74"/>
      <c r="H27" s="74"/>
      <c r="I27" s="74"/>
      <c r="J27" s="74"/>
      <c r="K27" s="74"/>
      <c r="L27" s="75"/>
      <c r="M27" s="75"/>
      <c r="N27" s="75"/>
      <c r="P27" s="32"/>
      <c r="Q27" s="28"/>
    </row>
    <row r="28" spans="1:17" s="10" customFormat="1" ht="5.25" hidden="1" customHeight="1" x14ac:dyDescent="0.25">
      <c r="A28" s="70"/>
      <c r="B28" s="30"/>
      <c r="C28" s="73"/>
      <c r="D28" s="74"/>
      <c r="E28" s="74"/>
      <c r="F28" s="74"/>
      <c r="G28" s="74"/>
      <c r="H28" s="74"/>
      <c r="I28" s="74"/>
      <c r="J28" s="74"/>
      <c r="K28" s="74"/>
      <c r="L28" s="75"/>
      <c r="M28" s="75"/>
      <c r="N28" s="75"/>
      <c r="P28" s="32"/>
      <c r="Q28" s="28"/>
    </row>
    <row r="29" spans="1:17" s="10" customFormat="1" ht="1.5" hidden="1" customHeight="1" x14ac:dyDescent="0.25">
      <c r="A29" s="70"/>
      <c r="B29" s="33"/>
      <c r="C29" s="76"/>
      <c r="D29" s="76"/>
      <c r="E29" s="94"/>
      <c r="F29" s="94"/>
      <c r="G29" s="94"/>
      <c r="H29" s="94"/>
      <c r="I29" s="76"/>
      <c r="J29" s="76"/>
      <c r="K29" s="76"/>
      <c r="L29" s="76"/>
      <c r="P29" s="32"/>
      <c r="Q29" s="28"/>
    </row>
    <row r="30" spans="1:17" s="10" customFormat="1" ht="20.25" customHeight="1" x14ac:dyDescent="0.25">
      <c r="A30" s="70"/>
      <c r="B30" s="30" t="s">
        <v>45</v>
      </c>
      <c r="C30" s="28"/>
      <c r="D30" s="28"/>
      <c r="E30" s="28"/>
      <c r="F30" s="28"/>
      <c r="G30" s="28"/>
      <c r="H30" s="28"/>
      <c r="I30" s="28"/>
      <c r="J30" s="28"/>
      <c r="K30" s="28"/>
      <c r="P30" s="32"/>
    </row>
    <row r="31" spans="1:17" ht="21" customHeight="1" x14ac:dyDescent="0.25">
      <c r="B31" s="30" t="s">
        <v>94</v>
      </c>
      <c r="C31" s="65"/>
      <c r="D31" s="66"/>
      <c r="E31" s="61"/>
      <c r="H31" s="61"/>
      <c r="I31" s="61"/>
      <c r="J31" s="61"/>
      <c r="K31" s="61"/>
      <c r="L31" s="68"/>
      <c r="M31" s="69"/>
      <c r="N31" s="69"/>
      <c r="O31" s="69"/>
      <c r="P31" s="69"/>
      <c r="Q31" s="61"/>
    </row>
    <row r="32" spans="1:17" ht="13.5" customHeight="1" x14ac:dyDescent="0.25">
      <c r="B32" s="30" t="s">
        <v>80</v>
      </c>
      <c r="C32" s="65"/>
      <c r="D32" s="66"/>
      <c r="E32" s="61"/>
      <c r="H32" s="61"/>
      <c r="I32" s="61"/>
      <c r="J32" s="61"/>
      <c r="K32" s="61"/>
      <c r="L32" s="68"/>
      <c r="M32" s="69"/>
      <c r="N32" s="69"/>
      <c r="O32" s="69"/>
      <c r="P32" s="69"/>
      <c r="Q32" s="61"/>
    </row>
    <row r="33" spans="1:17" ht="21" customHeight="1" x14ac:dyDescent="0.25">
      <c r="B33" s="30"/>
      <c r="D33" s="77" t="s">
        <v>79</v>
      </c>
      <c r="E33" s="61"/>
      <c r="F33" s="61"/>
      <c r="G33" s="62"/>
      <c r="H33" s="61"/>
      <c r="I33" s="61"/>
      <c r="J33" s="61"/>
      <c r="K33" s="61"/>
      <c r="L33" s="68"/>
      <c r="M33" s="69"/>
      <c r="N33" s="69"/>
      <c r="O33" s="69"/>
      <c r="P33" s="69"/>
      <c r="Q33" s="61"/>
    </row>
    <row r="34" spans="1:17" x14ac:dyDescent="0.2">
      <c r="B34" s="97" t="s">
        <v>6</v>
      </c>
      <c r="C34" s="118" t="s">
        <v>13</v>
      </c>
      <c r="D34" s="119"/>
      <c r="E34" s="118" t="s">
        <v>14</v>
      </c>
      <c r="F34" s="119"/>
      <c r="G34" s="118" t="s">
        <v>4</v>
      </c>
      <c r="H34" s="119"/>
      <c r="I34" s="78"/>
      <c r="J34" s="78"/>
      <c r="K34" s="78"/>
      <c r="L34" s="118" t="s">
        <v>12</v>
      </c>
      <c r="M34" s="120"/>
      <c r="N34" s="120"/>
      <c r="O34" s="119"/>
      <c r="P34" s="79" t="s">
        <v>33</v>
      </c>
      <c r="Q34" s="80" t="s">
        <v>34</v>
      </c>
    </row>
    <row r="35" spans="1:17" x14ac:dyDescent="0.2">
      <c r="B35" s="98"/>
      <c r="C35" s="95" t="s">
        <v>10</v>
      </c>
      <c r="D35" s="96"/>
      <c r="E35" s="95" t="s">
        <v>11</v>
      </c>
      <c r="F35" s="96"/>
      <c r="G35" s="95" t="s">
        <v>5</v>
      </c>
      <c r="H35" s="96"/>
      <c r="I35" s="81"/>
      <c r="J35" s="81"/>
      <c r="K35" s="81"/>
      <c r="L35" s="82" t="s">
        <v>8</v>
      </c>
      <c r="M35" s="83" t="s">
        <v>8</v>
      </c>
      <c r="N35" s="83" t="s">
        <v>9</v>
      </c>
      <c r="O35" s="84" t="s">
        <v>9</v>
      </c>
      <c r="P35" s="84"/>
      <c r="Q35" s="85"/>
    </row>
    <row r="36" spans="1:17" x14ac:dyDescent="0.2">
      <c r="B36" s="121" t="s">
        <v>31</v>
      </c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</row>
    <row r="37" spans="1:17" ht="13.7" customHeight="1" x14ac:dyDescent="0.2">
      <c r="A37" s="21" t="s">
        <v>3</v>
      </c>
      <c r="B37" s="12"/>
      <c r="C37" s="13"/>
      <c r="D37" s="86" t="s">
        <v>2</v>
      </c>
      <c r="E37" s="13"/>
      <c r="F37" s="86" t="s">
        <v>2</v>
      </c>
      <c r="G37" s="14"/>
      <c r="H37" s="86" t="s">
        <v>7</v>
      </c>
      <c r="I37" s="86">
        <f t="shared" ref="I37:I51" si="0">(C37*E37)*G37/1000000</f>
        <v>0</v>
      </c>
      <c r="J37" s="86">
        <f>(C37+60)*G37</f>
        <v>0</v>
      </c>
      <c r="K37" s="86">
        <f>(E37+60)*G37</f>
        <v>0</v>
      </c>
      <c r="L37" s="36"/>
      <c r="M37" s="36"/>
      <c r="N37" s="36"/>
      <c r="O37" s="36"/>
      <c r="P37" s="13" t="s">
        <v>32</v>
      </c>
      <c r="Q37" s="15"/>
    </row>
    <row r="38" spans="1:17" ht="13.7" customHeight="1" x14ac:dyDescent="0.2">
      <c r="A38" s="21" t="s">
        <v>28</v>
      </c>
      <c r="B38" s="16"/>
      <c r="C38" s="13"/>
      <c r="D38" s="86" t="s">
        <v>2</v>
      </c>
      <c r="E38" s="13"/>
      <c r="F38" s="86" t="s">
        <v>2</v>
      </c>
      <c r="G38" s="13"/>
      <c r="H38" s="86" t="s">
        <v>7</v>
      </c>
      <c r="I38" s="86">
        <f t="shared" si="0"/>
        <v>0</v>
      </c>
      <c r="J38" s="86">
        <f t="shared" ref="J38:J51" si="1">(C38+60)*G38</f>
        <v>0</v>
      </c>
      <c r="K38" s="86">
        <f t="shared" ref="K38:K51" si="2">(E38+60)*G38</f>
        <v>0</v>
      </c>
      <c r="L38" s="36"/>
      <c r="M38" s="36"/>
      <c r="N38" s="36"/>
      <c r="O38" s="36"/>
      <c r="P38" s="13" t="s">
        <v>32</v>
      </c>
      <c r="Q38" s="17"/>
    </row>
    <row r="39" spans="1:17" ht="13.7" customHeight="1" x14ac:dyDescent="0.2">
      <c r="A39" s="21" t="s">
        <v>15</v>
      </c>
      <c r="B39" s="16"/>
      <c r="C39" s="13"/>
      <c r="D39" s="86" t="s">
        <v>2</v>
      </c>
      <c r="E39" s="13"/>
      <c r="F39" s="86" t="s">
        <v>2</v>
      </c>
      <c r="G39" s="13"/>
      <c r="H39" s="86" t="s">
        <v>7</v>
      </c>
      <c r="I39" s="86">
        <f t="shared" si="0"/>
        <v>0</v>
      </c>
      <c r="J39" s="86">
        <f t="shared" si="1"/>
        <v>0</v>
      </c>
      <c r="K39" s="86">
        <f t="shared" si="2"/>
        <v>0</v>
      </c>
      <c r="L39" s="36"/>
      <c r="M39" s="36"/>
      <c r="N39" s="36"/>
      <c r="O39" s="36"/>
      <c r="P39" s="13" t="s">
        <v>32</v>
      </c>
      <c r="Q39" s="17"/>
    </row>
    <row r="40" spans="1:17" ht="13.7" customHeight="1" x14ac:dyDescent="0.2">
      <c r="A40" s="21" t="s">
        <v>16</v>
      </c>
      <c r="B40" s="16"/>
      <c r="C40" s="13"/>
      <c r="D40" s="86" t="s">
        <v>2</v>
      </c>
      <c r="E40" s="13"/>
      <c r="F40" s="86" t="s">
        <v>2</v>
      </c>
      <c r="G40" s="13"/>
      <c r="H40" s="86" t="s">
        <v>7</v>
      </c>
      <c r="I40" s="86">
        <f t="shared" si="0"/>
        <v>0</v>
      </c>
      <c r="J40" s="86">
        <f t="shared" si="1"/>
        <v>0</v>
      </c>
      <c r="K40" s="86">
        <f t="shared" si="2"/>
        <v>0</v>
      </c>
      <c r="L40" s="36"/>
      <c r="M40" s="36"/>
      <c r="N40" s="36"/>
      <c r="O40" s="36"/>
      <c r="P40" s="13" t="s">
        <v>32</v>
      </c>
      <c r="Q40" s="17"/>
    </row>
    <row r="41" spans="1:17" ht="13.7" customHeight="1" x14ac:dyDescent="0.2">
      <c r="A41" s="21" t="s">
        <v>17</v>
      </c>
      <c r="B41" s="16"/>
      <c r="C41" s="13"/>
      <c r="D41" s="86" t="s">
        <v>2</v>
      </c>
      <c r="E41" s="13"/>
      <c r="F41" s="86" t="s">
        <v>2</v>
      </c>
      <c r="G41" s="13"/>
      <c r="H41" s="86" t="s">
        <v>7</v>
      </c>
      <c r="I41" s="86">
        <f t="shared" si="0"/>
        <v>0</v>
      </c>
      <c r="J41" s="86">
        <f t="shared" si="1"/>
        <v>0</v>
      </c>
      <c r="K41" s="86">
        <f t="shared" si="2"/>
        <v>0</v>
      </c>
      <c r="L41" s="36"/>
      <c r="M41" s="36"/>
      <c r="N41" s="36"/>
      <c r="O41" s="36"/>
      <c r="P41" s="13" t="s">
        <v>32</v>
      </c>
      <c r="Q41" s="17"/>
    </row>
    <row r="42" spans="1:17" ht="13.7" customHeight="1" x14ac:dyDescent="0.2">
      <c r="A42" s="21" t="s">
        <v>18</v>
      </c>
      <c r="B42" s="16"/>
      <c r="C42" s="13"/>
      <c r="D42" s="86" t="s">
        <v>2</v>
      </c>
      <c r="E42" s="13"/>
      <c r="F42" s="86" t="s">
        <v>2</v>
      </c>
      <c r="G42" s="13"/>
      <c r="H42" s="86" t="s">
        <v>7</v>
      </c>
      <c r="I42" s="86">
        <f t="shared" si="0"/>
        <v>0</v>
      </c>
      <c r="J42" s="86">
        <f t="shared" si="1"/>
        <v>0</v>
      </c>
      <c r="K42" s="86">
        <f t="shared" si="2"/>
        <v>0</v>
      </c>
      <c r="L42" s="36"/>
      <c r="M42" s="36"/>
      <c r="N42" s="36"/>
      <c r="O42" s="36"/>
      <c r="P42" s="13" t="s">
        <v>32</v>
      </c>
      <c r="Q42" s="17"/>
    </row>
    <row r="43" spans="1:17" ht="13.7" customHeight="1" x14ac:dyDescent="0.2">
      <c r="A43" s="21" t="s">
        <v>19</v>
      </c>
      <c r="B43" s="16"/>
      <c r="C43" s="13"/>
      <c r="D43" s="86" t="s">
        <v>2</v>
      </c>
      <c r="E43" s="13"/>
      <c r="F43" s="86" t="s">
        <v>2</v>
      </c>
      <c r="G43" s="13"/>
      <c r="H43" s="86" t="s">
        <v>7</v>
      </c>
      <c r="I43" s="86">
        <f t="shared" si="0"/>
        <v>0</v>
      </c>
      <c r="J43" s="86">
        <f t="shared" si="1"/>
        <v>0</v>
      </c>
      <c r="K43" s="86">
        <f t="shared" si="2"/>
        <v>0</v>
      </c>
      <c r="L43" s="36"/>
      <c r="M43" s="36"/>
      <c r="N43" s="36"/>
      <c r="O43" s="36"/>
      <c r="P43" s="13" t="s">
        <v>32</v>
      </c>
      <c r="Q43" s="17"/>
    </row>
    <row r="44" spans="1:17" ht="13.7" customHeight="1" x14ac:dyDescent="0.2">
      <c r="A44" s="21" t="s">
        <v>20</v>
      </c>
      <c r="B44" s="16"/>
      <c r="C44" s="13"/>
      <c r="D44" s="86" t="s">
        <v>2</v>
      </c>
      <c r="E44" s="13"/>
      <c r="F44" s="86" t="s">
        <v>2</v>
      </c>
      <c r="G44" s="13"/>
      <c r="H44" s="86" t="s">
        <v>7</v>
      </c>
      <c r="I44" s="86">
        <f t="shared" si="0"/>
        <v>0</v>
      </c>
      <c r="J44" s="86">
        <f t="shared" si="1"/>
        <v>0</v>
      </c>
      <c r="K44" s="86">
        <f t="shared" si="2"/>
        <v>0</v>
      </c>
      <c r="L44" s="36"/>
      <c r="M44" s="36"/>
      <c r="N44" s="36"/>
      <c r="O44" s="36"/>
      <c r="P44" s="13" t="s">
        <v>32</v>
      </c>
      <c r="Q44" s="17"/>
    </row>
    <row r="45" spans="1:17" ht="13.7" customHeight="1" x14ac:dyDescent="0.2">
      <c r="A45" s="21" t="s">
        <v>21</v>
      </c>
      <c r="B45" s="16"/>
      <c r="C45" s="13"/>
      <c r="D45" s="86" t="s">
        <v>2</v>
      </c>
      <c r="E45" s="13"/>
      <c r="F45" s="86" t="s">
        <v>2</v>
      </c>
      <c r="G45" s="13"/>
      <c r="H45" s="86" t="s">
        <v>7</v>
      </c>
      <c r="I45" s="86">
        <f t="shared" si="0"/>
        <v>0</v>
      </c>
      <c r="J45" s="86">
        <f t="shared" si="1"/>
        <v>0</v>
      </c>
      <c r="K45" s="86">
        <f t="shared" si="2"/>
        <v>0</v>
      </c>
      <c r="L45" s="36"/>
      <c r="M45" s="36"/>
      <c r="N45" s="36"/>
      <c r="O45" s="36"/>
      <c r="P45" s="13" t="s">
        <v>32</v>
      </c>
      <c r="Q45" s="17"/>
    </row>
    <row r="46" spans="1:17" ht="13.7" customHeight="1" x14ac:dyDescent="0.2">
      <c r="A46" s="21" t="s">
        <v>22</v>
      </c>
      <c r="B46" s="16"/>
      <c r="C46" s="13"/>
      <c r="D46" s="86" t="s">
        <v>2</v>
      </c>
      <c r="E46" s="13"/>
      <c r="F46" s="86" t="s">
        <v>2</v>
      </c>
      <c r="G46" s="13"/>
      <c r="H46" s="86" t="s">
        <v>7</v>
      </c>
      <c r="I46" s="86">
        <f t="shared" si="0"/>
        <v>0</v>
      </c>
      <c r="J46" s="86">
        <f t="shared" si="1"/>
        <v>0</v>
      </c>
      <c r="K46" s="86">
        <f t="shared" si="2"/>
        <v>0</v>
      </c>
      <c r="L46" s="36"/>
      <c r="M46" s="36"/>
      <c r="N46" s="36"/>
      <c r="O46" s="36"/>
      <c r="P46" s="13" t="s">
        <v>32</v>
      </c>
      <c r="Q46" s="17"/>
    </row>
    <row r="47" spans="1:17" ht="13.7" customHeight="1" x14ac:dyDescent="0.2">
      <c r="A47" s="21" t="s">
        <v>23</v>
      </c>
      <c r="B47" s="16"/>
      <c r="C47" s="13"/>
      <c r="D47" s="86" t="s">
        <v>2</v>
      </c>
      <c r="E47" s="13"/>
      <c r="F47" s="86" t="s">
        <v>2</v>
      </c>
      <c r="G47" s="13"/>
      <c r="H47" s="86" t="s">
        <v>7</v>
      </c>
      <c r="I47" s="86">
        <f t="shared" si="0"/>
        <v>0</v>
      </c>
      <c r="J47" s="86">
        <f t="shared" si="1"/>
        <v>0</v>
      </c>
      <c r="K47" s="86">
        <f t="shared" si="2"/>
        <v>0</v>
      </c>
      <c r="L47" s="36"/>
      <c r="M47" s="36"/>
      <c r="N47" s="36"/>
      <c r="O47" s="36"/>
      <c r="P47" s="13" t="s">
        <v>32</v>
      </c>
      <c r="Q47" s="17"/>
    </row>
    <row r="48" spans="1:17" ht="13.7" customHeight="1" x14ac:dyDescent="0.2">
      <c r="A48" s="21" t="s">
        <v>24</v>
      </c>
      <c r="B48" s="16"/>
      <c r="C48" s="13"/>
      <c r="D48" s="86" t="s">
        <v>2</v>
      </c>
      <c r="E48" s="13"/>
      <c r="F48" s="86" t="s">
        <v>2</v>
      </c>
      <c r="G48" s="13"/>
      <c r="H48" s="86" t="s">
        <v>7</v>
      </c>
      <c r="I48" s="86">
        <f t="shared" si="0"/>
        <v>0</v>
      </c>
      <c r="J48" s="86">
        <f t="shared" si="1"/>
        <v>0</v>
      </c>
      <c r="K48" s="86">
        <f t="shared" si="2"/>
        <v>0</v>
      </c>
      <c r="L48" s="36"/>
      <c r="M48" s="36"/>
      <c r="N48" s="36"/>
      <c r="O48" s="36"/>
      <c r="P48" s="13" t="s">
        <v>32</v>
      </c>
      <c r="Q48" s="17"/>
    </row>
    <row r="49" spans="1:18" ht="13.7" customHeight="1" x14ac:dyDescent="0.2">
      <c r="A49" s="21" t="s">
        <v>25</v>
      </c>
      <c r="B49" s="16"/>
      <c r="C49" s="13"/>
      <c r="D49" s="86" t="s">
        <v>2</v>
      </c>
      <c r="E49" s="13"/>
      <c r="F49" s="86" t="s">
        <v>2</v>
      </c>
      <c r="G49" s="13"/>
      <c r="H49" s="86" t="s">
        <v>7</v>
      </c>
      <c r="I49" s="86">
        <f t="shared" si="0"/>
        <v>0</v>
      </c>
      <c r="J49" s="86">
        <f t="shared" si="1"/>
        <v>0</v>
      </c>
      <c r="K49" s="86">
        <f t="shared" si="2"/>
        <v>0</v>
      </c>
      <c r="L49" s="36"/>
      <c r="M49" s="36"/>
      <c r="N49" s="36"/>
      <c r="O49" s="36"/>
      <c r="P49" s="13" t="s">
        <v>32</v>
      </c>
      <c r="Q49" s="17"/>
    </row>
    <row r="50" spans="1:18" ht="13.7" customHeight="1" x14ac:dyDescent="0.2">
      <c r="A50" s="21" t="s">
        <v>26</v>
      </c>
      <c r="B50" s="16"/>
      <c r="C50" s="13"/>
      <c r="D50" s="86" t="s">
        <v>2</v>
      </c>
      <c r="E50" s="13"/>
      <c r="F50" s="86" t="s">
        <v>2</v>
      </c>
      <c r="G50" s="13"/>
      <c r="H50" s="86" t="s">
        <v>7</v>
      </c>
      <c r="I50" s="86">
        <f t="shared" si="0"/>
        <v>0</v>
      </c>
      <c r="J50" s="86">
        <f t="shared" si="1"/>
        <v>0</v>
      </c>
      <c r="K50" s="86">
        <f t="shared" si="2"/>
        <v>0</v>
      </c>
      <c r="L50" s="36"/>
      <c r="M50" s="36"/>
      <c r="N50" s="36"/>
      <c r="O50" s="36"/>
      <c r="P50" s="13" t="s">
        <v>32</v>
      </c>
      <c r="Q50" s="17"/>
    </row>
    <row r="51" spans="1:18" ht="13.7" customHeight="1" x14ac:dyDescent="0.2">
      <c r="A51" s="21" t="s">
        <v>27</v>
      </c>
      <c r="B51" s="18"/>
      <c r="C51" s="13"/>
      <c r="D51" s="86" t="s">
        <v>2</v>
      </c>
      <c r="E51" s="13"/>
      <c r="F51" s="86" t="s">
        <v>2</v>
      </c>
      <c r="G51" s="13"/>
      <c r="H51" s="86" t="s">
        <v>7</v>
      </c>
      <c r="I51" s="86">
        <f t="shared" si="0"/>
        <v>0</v>
      </c>
      <c r="J51" s="86">
        <f t="shared" si="1"/>
        <v>0</v>
      </c>
      <c r="K51" s="86">
        <f t="shared" si="2"/>
        <v>0</v>
      </c>
      <c r="L51" s="36"/>
      <c r="M51" s="36"/>
      <c r="N51" s="36"/>
      <c r="O51" s="36"/>
      <c r="P51" s="13" t="s">
        <v>32</v>
      </c>
      <c r="Q51" s="17"/>
    </row>
    <row r="52" spans="1:18" ht="16.5" customHeight="1" x14ac:dyDescent="0.2">
      <c r="A52" s="21"/>
      <c r="B52" s="19"/>
      <c r="C52" s="20"/>
      <c r="D52" s="20"/>
      <c r="E52" s="21" t="s">
        <v>78</v>
      </c>
      <c r="G52" s="23">
        <f>SUM(I37:I51)</f>
        <v>0</v>
      </c>
      <c r="H52" s="24" t="s">
        <v>74</v>
      </c>
      <c r="I52" s="20"/>
      <c r="J52" s="20"/>
      <c r="K52" s="20"/>
      <c r="L52" s="20"/>
      <c r="M52" s="22" t="s">
        <v>77</v>
      </c>
      <c r="N52" s="20"/>
      <c r="O52" s="20"/>
      <c r="P52" s="20"/>
      <c r="Q52" s="25"/>
    </row>
    <row r="53" spans="1:18" ht="12.95" customHeight="1" x14ac:dyDescent="0.2">
      <c r="A53" s="21"/>
      <c r="B53" s="19"/>
      <c r="C53" s="20"/>
      <c r="D53" s="20"/>
      <c r="E53" s="26" t="s">
        <v>70</v>
      </c>
      <c r="F53" s="20"/>
      <c r="G53" s="27">
        <f>CEILING(((SUMIF(L37:L51,0.5,J37:J51)+SUMIF(M37:M51,0.5,J37:J51) + SUMIF(N37:N51,0.5,K37:K51)+SUMIF(O37:O51,0.5,K37:K51))/1000), 1)</f>
        <v>0</v>
      </c>
      <c r="H53" s="24" t="s">
        <v>73</v>
      </c>
      <c r="I53" s="20"/>
      <c r="J53" s="20"/>
      <c r="K53" s="20"/>
      <c r="L53" s="129" t="s">
        <v>75</v>
      </c>
      <c r="M53" s="20"/>
      <c r="N53" s="20"/>
      <c r="O53" s="20"/>
      <c r="P53" s="20"/>
      <c r="Q53" s="25"/>
    </row>
    <row r="54" spans="1:18" s="10" customFormat="1" ht="12.95" customHeight="1" x14ac:dyDescent="0.2">
      <c r="A54" s="70"/>
      <c r="C54" s="28"/>
      <c r="D54" s="28"/>
      <c r="E54" s="21" t="s">
        <v>71</v>
      </c>
      <c r="F54" s="20"/>
      <c r="G54" s="27">
        <f>CEILING(((SUMIF(L37:L51,1,J37:J51)+SUMIF(M37:M51,1,J37:J51) + SUMIF(N37:N51,1,K37:K51)+SUMIF(O37:O51,1,K37:K51))/1000), 1)</f>
        <v>0</v>
      </c>
      <c r="H54" s="24" t="s">
        <v>73</v>
      </c>
      <c r="I54" s="28"/>
      <c r="J54" s="28"/>
      <c r="K54" s="28"/>
      <c r="L54" s="129"/>
      <c r="M54" s="29" t="s">
        <v>76</v>
      </c>
      <c r="P54" s="20"/>
    </row>
    <row r="55" spans="1:18" ht="12.95" customHeight="1" x14ac:dyDescent="0.25">
      <c r="B55" s="30"/>
      <c r="E55" s="21" t="s">
        <v>72</v>
      </c>
      <c r="F55" s="28"/>
      <c r="G55" s="31">
        <f>CEILING(((SUMIF(L37:L51,2,J37:J51)+SUMIF(M37:M51,2,J37:J51) + SUMIF(N37:N51,2,K37:K51)+SUMIF(O37:O51,2,K37:K51))/1000), 1)</f>
        <v>0</v>
      </c>
      <c r="H55" s="24" t="s">
        <v>73</v>
      </c>
      <c r="L55" s="129"/>
    </row>
    <row r="56" spans="1:18" ht="7.5" customHeight="1" thickBot="1" x14ac:dyDescent="0.3">
      <c r="B56" s="30"/>
      <c r="E56" s="21"/>
      <c r="F56" s="28"/>
      <c r="G56" s="31"/>
      <c r="H56" s="24"/>
      <c r="L56" s="38"/>
    </row>
    <row r="57" spans="1:18" ht="12.95" customHeight="1" x14ac:dyDescent="0.25">
      <c r="B57" s="30" t="s">
        <v>84</v>
      </c>
      <c r="C57" s="123"/>
      <c r="D57" s="124"/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124"/>
      <c r="Q57" s="125"/>
    </row>
    <row r="58" spans="1:18" ht="29.25" customHeight="1" thickBot="1" x14ac:dyDescent="0.3">
      <c r="B58" s="30"/>
      <c r="C58" s="126"/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127"/>
      <c r="O58" s="127"/>
      <c r="P58" s="127"/>
      <c r="Q58" s="128"/>
    </row>
    <row r="59" spans="1:18" ht="8.25" customHeight="1" x14ac:dyDescent="0.25">
      <c r="B59" s="30"/>
      <c r="E59" s="21"/>
      <c r="F59" s="28"/>
      <c r="G59" s="31"/>
      <c r="H59" s="24"/>
      <c r="L59" s="38"/>
    </row>
    <row r="60" spans="1:18" ht="15.75" x14ac:dyDescent="0.25">
      <c r="B60" s="122" t="s">
        <v>30</v>
      </c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87"/>
    </row>
    <row r="61" spans="1:18" ht="15.75" x14ac:dyDescent="0.25">
      <c r="B61" s="122" t="s">
        <v>35</v>
      </c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87"/>
    </row>
    <row r="62" spans="1:18" ht="20.25" customHeight="1" x14ac:dyDescent="0.2">
      <c r="B62" s="109" t="s">
        <v>89</v>
      </c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</row>
  </sheetData>
  <sheetProtection algorithmName="SHA-512" hashValue="5r6ZtZ5+ddAE7F8xcueaZYtpoJrs+c1v+5geMZoYdRIHxEg4RoEJDwwwsJN18UB2oQ6mvLWhciyGhdNsai39pg==" saltValue="c7VYRHAdScwdfl1UXEjDVg==" spinCount="100000" sheet="1" formatCells="0" formatRows="0" sort="0" autoFilter="0"/>
  <dataConsolidate link="1"/>
  <mergeCells count="40">
    <mergeCell ref="O13:Q14"/>
    <mergeCell ref="G10:L10"/>
    <mergeCell ref="O15:Q17"/>
    <mergeCell ref="B16:F16"/>
    <mergeCell ref="B17:F17"/>
    <mergeCell ref="G17:L17"/>
    <mergeCell ref="O10:Q10"/>
    <mergeCell ref="B11:F11"/>
    <mergeCell ref="G11:L12"/>
    <mergeCell ref="O11:Q12"/>
    <mergeCell ref="B13:F13"/>
    <mergeCell ref="G13:L14"/>
    <mergeCell ref="B3:Q3"/>
    <mergeCell ref="B4:Q4"/>
    <mergeCell ref="G7:L8"/>
    <mergeCell ref="O7:Q8"/>
    <mergeCell ref="G9:L9"/>
    <mergeCell ref="O9:Q9"/>
    <mergeCell ref="E24:F24"/>
    <mergeCell ref="E25:F25"/>
    <mergeCell ref="E26:F26"/>
    <mergeCell ref="E29:H29"/>
    <mergeCell ref="B15:F15"/>
    <mergeCell ref="G15:L16"/>
    <mergeCell ref="B2:Q2"/>
    <mergeCell ref="C57:Q58"/>
    <mergeCell ref="B60:Q60"/>
    <mergeCell ref="B61:Q61"/>
    <mergeCell ref="B62:Q62"/>
    <mergeCell ref="L34:O34"/>
    <mergeCell ref="C35:D35"/>
    <mergeCell ref="E35:F35"/>
    <mergeCell ref="G35:H35"/>
    <mergeCell ref="B36:Q36"/>
    <mergeCell ref="L53:L55"/>
    <mergeCell ref="B34:B35"/>
    <mergeCell ref="C34:D34"/>
    <mergeCell ref="E34:F34"/>
    <mergeCell ref="G34:H34"/>
    <mergeCell ref="E23:F23"/>
  </mergeCells>
  <conditionalFormatting sqref="Q26">
    <cfRule type="expression" dxfId="4" priority="1">
      <formula>IF(Q25="jiný laminát",TRUE,FALSE)</formula>
    </cfRule>
  </conditionalFormatting>
  <dataValidations count="6">
    <dataValidation type="list" allowBlank="1" showInputMessage="1" showErrorMessage="1" sqref="P51:P53" xr:uid="{00000000-0002-0000-0500-000000000000}">
      <formula1>"x - y,y - x"</formula1>
    </dataValidation>
    <dataValidation allowBlank="1" showErrorMessage="1" prompt="help" sqref="S35" xr:uid="{00000000-0002-0000-0500-000001000000}"/>
    <dataValidation allowBlank="1" showErrorMessage="1" promptTitle="Posloupnost hranění" prompt="y - x: hranit nejdříve napříč léty (y), následně po létech (x)_x000a__x000a_x - y: hranit nejdříve po létech (x), následně napříč léty (y)" sqref="M20" xr:uid="{00000000-0002-0000-0500-000002000000}"/>
    <dataValidation type="list" allowBlank="1" showInputMessage="1" showErrorMessage="1" sqref="Q25" xr:uid="{00000000-0002-0000-0500-000003000000}">
      <formula1>"protitah bílý,stejná jako pravá,jiný laminát"</formula1>
    </dataValidation>
    <dataValidation type="list" allowBlank="1" showInputMessage="1" showErrorMessage="1" sqref="L36:O36 I36:K53 B36:H36 P36:P50 Q36" xr:uid="{00000000-0002-0000-0500-000004000000}">
      <formula1>"0"</formula1>
    </dataValidation>
    <dataValidation type="list" allowBlank="1" showInputMessage="1" showErrorMessage="1" sqref="L37:O51" xr:uid="{00000000-0002-0000-0500-000005000000}">
      <formula1>"0,0.5,1,2,HPL"</formula1>
    </dataValidation>
  </dataValidations>
  <hyperlinks>
    <hyperlink ref="B16" r:id="rId1" xr:uid="{00000000-0004-0000-0500-000000000000}"/>
  </hyperlinks>
  <pageMargins left="0" right="0" top="0.19685039370078741" bottom="0" header="0.51181102362204722" footer="0.51181102362204722"/>
  <pageSetup paperSize="9" scale="97" orientation="portrait" r:id="rId2"/>
  <headerFooter alignWithMargins="0"/>
  <drawing r:id="rId3"/>
  <legacyDrawing r:id="rId4"/>
  <controls>
    <mc:AlternateContent xmlns:mc="http://schemas.openxmlformats.org/markup-compatibility/2006">
      <mc:Choice Requires="x14">
        <control shapeId="29697" r:id="rId5" name="cbOperation1_1">
          <controlPr defaultSize="0" disabled="1" autoLine="0" autoPict="0" r:id="rId6">
            <anchor moveWithCells="1">
              <from>
                <xdr:col>1</xdr:col>
                <xdr:colOff>47625</xdr:colOff>
                <xdr:row>20</xdr:row>
                <xdr:rowOff>0</xdr:rowOff>
              </from>
              <to>
                <xdr:col>4</xdr:col>
                <xdr:colOff>161925</xdr:colOff>
                <xdr:row>20</xdr:row>
                <xdr:rowOff>266700</xdr:rowOff>
              </to>
            </anchor>
          </controlPr>
        </control>
      </mc:Choice>
      <mc:Fallback>
        <control shapeId="29697" r:id="rId5" name="cbOperation1_1"/>
      </mc:Fallback>
    </mc:AlternateContent>
    <mc:AlternateContent xmlns:mc="http://schemas.openxmlformats.org/markup-compatibility/2006">
      <mc:Choice Requires="x14">
        <control shapeId="29698" r:id="rId7" name="cbOperation1_3">
          <controlPr defaultSize="0" autoLine="0" r:id="rId8">
            <anchor moveWithCells="1">
              <from>
                <xdr:col>1</xdr:col>
                <xdr:colOff>38100</xdr:colOff>
                <xdr:row>20</xdr:row>
                <xdr:rowOff>228600</xdr:rowOff>
              </from>
              <to>
                <xdr:col>4</xdr:col>
                <xdr:colOff>209550</xdr:colOff>
                <xdr:row>21</xdr:row>
                <xdr:rowOff>76200</xdr:rowOff>
              </to>
            </anchor>
          </controlPr>
        </control>
      </mc:Choice>
      <mc:Fallback>
        <control shapeId="29698" r:id="rId7" name="cbOperation1_3"/>
      </mc:Fallback>
    </mc:AlternateContent>
    <mc:AlternateContent xmlns:mc="http://schemas.openxmlformats.org/markup-compatibility/2006">
      <mc:Choice Requires="x14">
        <control shapeId="29699" r:id="rId9" name="cbOperation1_4">
          <controlPr defaultSize="0" autoLine="0" autoPict="0" r:id="rId10">
            <anchor moveWithCells="1">
              <from>
                <xdr:col>5</xdr:col>
                <xdr:colOff>0</xdr:colOff>
                <xdr:row>20</xdr:row>
                <xdr:rowOff>9525</xdr:rowOff>
              </from>
              <to>
                <xdr:col>16</xdr:col>
                <xdr:colOff>276225</xdr:colOff>
                <xdr:row>20</xdr:row>
                <xdr:rowOff>371475</xdr:rowOff>
              </to>
            </anchor>
          </controlPr>
        </control>
      </mc:Choice>
      <mc:Fallback>
        <control shapeId="29699" r:id="rId9" name="cbOperation1_4"/>
      </mc:Fallback>
    </mc:AlternateContent>
    <mc:AlternateContent xmlns:mc="http://schemas.openxmlformats.org/markup-compatibility/2006">
      <mc:Choice Requires="x14">
        <control shapeId="29700" r:id="rId11" name="cbOperation1_5">
          <controlPr defaultSize="0" autoLine="0" r:id="rId12">
            <anchor moveWithCells="1">
              <from>
                <xdr:col>5</xdr:col>
                <xdr:colOff>9525</xdr:colOff>
                <xdr:row>20</xdr:row>
                <xdr:rowOff>342900</xdr:rowOff>
              </from>
              <to>
                <xdr:col>16</xdr:col>
                <xdr:colOff>685800</xdr:colOff>
                <xdr:row>21</xdr:row>
                <xdr:rowOff>57150</xdr:rowOff>
              </to>
            </anchor>
          </controlPr>
        </control>
      </mc:Choice>
      <mc:Fallback>
        <control shapeId="29700" r:id="rId11" name="cbOperation1_5"/>
      </mc:Fallback>
    </mc:AlternateContent>
    <mc:AlternateContent xmlns:mc="http://schemas.openxmlformats.org/markup-compatibility/2006">
      <mc:Choice Requires="x14">
        <control shapeId="29701" r:id="rId13" name="Check Box 5">
          <controlPr defaultSize="0" autoFill="0" autoLine="0" autoPict="0">
            <anchor moveWithCells="1">
              <from>
                <xdr:col>1</xdr:col>
                <xdr:colOff>781050</xdr:colOff>
                <xdr:row>18</xdr:row>
                <xdr:rowOff>0</xdr:rowOff>
              </from>
              <to>
                <xdr:col>1</xdr:col>
                <xdr:colOff>1085850</xdr:colOff>
                <xdr:row>19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9702" r:id="rId14" name="Check Box 6">
          <controlPr defaultSize="0" autoFill="0" autoLine="0" autoPict="0">
            <anchor moveWithCells="1">
              <from>
                <xdr:col>2</xdr:col>
                <xdr:colOff>190500</xdr:colOff>
                <xdr:row>18</xdr:row>
                <xdr:rowOff>0</xdr:rowOff>
              </from>
              <to>
                <xdr:col>2</xdr:col>
                <xdr:colOff>504825</xdr:colOff>
                <xdr:row>19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9703" r:id="rId15" name="Check Box 7">
          <controlPr defaultSize="0" autoFill="0" autoLine="0" autoPict="0">
            <anchor moveWithCells="1">
              <from>
                <xdr:col>4</xdr:col>
                <xdr:colOff>428625</xdr:colOff>
                <xdr:row>32</xdr:row>
                <xdr:rowOff>19050</xdr:rowOff>
              </from>
              <to>
                <xdr:col>5</xdr:col>
                <xdr:colOff>104775</xdr:colOff>
                <xdr:row>33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9704" r:id="rId16" name="Check Box 8">
          <controlPr defaultSize="0" autoFill="0" autoLine="0" autoPict="0">
            <anchor moveWithCells="1">
              <from>
                <xdr:col>6</xdr:col>
                <xdr:colOff>104775</xdr:colOff>
                <xdr:row>32</xdr:row>
                <xdr:rowOff>19050</xdr:rowOff>
              </from>
              <to>
                <xdr:col>7</xdr:col>
                <xdr:colOff>0</xdr:colOff>
                <xdr:row>33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9705" r:id="rId17" name="Check Box 9">
          <controlPr defaultSize="0" autoFill="0" autoLine="0" autoPict="0">
            <anchor moveWithCells="1">
              <from>
                <xdr:col>11</xdr:col>
                <xdr:colOff>85725</xdr:colOff>
                <xdr:row>32</xdr:row>
                <xdr:rowOff>19050</xdr:rowOff>
              </from>
              <to>
                <xdr:col>12</xdr:col>
                <xdr:colOff>85725</xdr:colOff>
                <xdr:row>33</xdr:row>
                <xdr:rowOff>19050</xdr:rowOff>
              </to>
            </anchor>
          </controlPr>
        </control>
      </mc:Choice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7">
    <pageSetUpPr fitToPage="1"/>
  </sheetPr>
  <dimension ref="A1:R62"/>
  <sheetViews>
    <sheetView showGridLines="0" zoomScale="85" zoomScaleNormal="85" workbookViewId="0">
      <selection activeCell="AC33" sqref="AC33"/>
    </sheetView>
  </sheetViews>
  <sheetFormatPr defaultColWidth="9.140625" defaultRowHeight="12.75" x14ac:dyDescent="0.2"/>
  <cols>
    <col min="1" max="1" width="3.5703125" style="41" customWidth="1"/>
    <col min="2" max="2" width="21.42578125" style="22" customWidth="1"/>
    <col min="3" max="3" width="9.28515625" style="22" customWidth="1"/>
    <col min="4" max="4" width="4.140625" style="22" customWidth="1"/>
    <col min="5" max="5" width="9.28515625" style="22" customWidth="1"/>
    <col min="6" max="6" width="4.140625" style="22" customWidth="1"/>
    <col min="7" max="7" width="6.140625" style="22" customWidth="1"/>
    <col min="8" max="8" width="4.28515625" style="22" customWidth="1"/>
    <col min="9" max="11" width="7.7109375" style="22" hidden="1" customWidth="1"/>
    <col min="12" max="15" width="4.7109375" style="22" customWidth="1"/>
    <col min="16" max="16" width="7.7109375" style="22" hidden="1" customWidth="1"/>
    <col min="17" max="17" width="24.5703125" style="22" customWidth="1"/>
    <col min="18" max="16384" width="9.140625" style="22"/>
  </cols>
  <sheetData>
    <row r="1" spans="2:17" ht="21" customHeight="1" x14ac:dyDescent="0.2">
      <c r="Q1" s="29" t="s">
        <v>51</v>
      </c>
    </row>
    <row r="2" spans="2:17" ht="24" customHeight="1" x14ac:dyDescent="0.2">
      <c r="B2" s="93" t="s">
        <v>90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</row>
    <row r="3" spans="2:17" ht="24" customHeight="1" x14ac:dyDescent="0.2">
      <c r="B3" s="93" t="s">
        <v>91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</row>
    <row r="4" spans="2:17" ht="16.5" x14ac:dyDescent="0.25">
      <c r="B4" s="138" t="s">
        <v>85</v>
      </c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</row>
    <row r="5" spans="2:17" ht="5.25" customHeight="1" thickBot="1" x14ac:dyDescent="0.25">
      <c r="M5" s="42"/>
      <c r="N5" s="42"/>
      <c r="O5" s="43"/>
      <c r="P5" s="43"/>
      <c r="Q5" s="44"/>
    </row>
    <row r="6" spans="2:17" ht="4.5" hidden="1" customHeight="1" thickBot="1" x14ac:dyDescent="0.25"/>
    <row r="7" spans="2:17" ht="9.9499999999999993" customHeight="1" x14ac:dyDescent="0.2">
      <c r="B7" s="45"/>
      <c r="C7" s="46"/>
      <c r="D7" s="46"/>
      <c r="E7" s="46"/>
      <c r="F7" s="47"/>
      <c r="G7" s="146" t="s">
        <v>0</v>
      </c>
      <c r="H7" s="147"/>
      <c r="I7" s="147"/>
      <c r="J7" s="147"/>
      <c r="K7" s="147"/>
      <c r="L7" s="147"/>
      <c r="M7" s="40"/>
      <c r="N7" s="40"/>
      <c r="O7" s="161" t="str">
        <f>IF(ISBLANK('tiskopis 1'!O7),"",'tiskopis 1'!O7)</f>
        <v/>
      </c>
      <c r="P7" s="162"/>
      <c r="Q7" s="163"/>
    </row>
    <row r="8" spans="2:17" ht="9.9499999999999993" customHeight="1" x14ac:dyDescent="0.2">
      <c r="B8" s="48"/>
      <c r="C8" s="10"/>
      <c r="D8" s="10"/>
      <c r="E8" s="10"/>
      <c r="F8" s="49"/>
      <c r="G8" s="139"/>
      <c r="H8" s="140"/>
      <c r="I8" s="140"/>
      <c r="J8" s="140"/>
      <c r="K8" s="140"/>
      <c r="L8" s="140"/>
      <c r="M8" s="50"/>
      <c r="N8" s="50"/>
      <c r="O8" s="164"/>
      <c r="P8" s="164"/>
      <c r="Q8" s="165"/>
    </row>
    <row r="9" spans="2:17" ht="15.95" customHeight="1" x14ac:dyDescent="0.25">
      <c r="B9" s="48"/>
      <c r="C9" s="10"/>
      <c r="D9" s="10"/>
      <c r="E9" s="10"/>
      <c r="F9" s="49"/>
      <c r="G9" s="157" t="s">
        <v>69</v>
      </c>
      <c r="H9" s="158"/>
      <c r="I9" s="158"/>
      <c r="J9" s="158"/>
      <c r="K9" s="158"/>
      <c r="L9" s="158"/>
      <c r="M9" s="50"/>
      <c r="N9" s="50"/>
      <c r="O9" s="166" t="str">
        <f>IF(ISBLANK('tiskopis 1'!O9),"",'tiskopis 1'!O9)</f>
        <v/>
      </c>
      <c r="P9" s="166"/>
      <c r="Q9" s="167"/>
    </row>
    <row r="10" spans="2:17" ht="15.95" customHeight="1" x14ac:dyDescent="0.25">
      <c r="B10" s="48"/>
      <c r="C10" s="10"/>
      <c r="D10" s="10"/>
      <c r="E10" s="10"/>
      <c r="F10" s="49"/>
      <c r="G10" s="139" t="s">
        <v>1</v>
      </c>
      <c r="H10" s="140"/>
      <c r="I10" s="140"/>
      <c r="J10" s="140"/>
      <c r="K10" s="140"/>
      <c r="L10" s="140"/>
      <c r="M10" s="50"/>
      <c r="N10" s="50"/>
      <c r="O10" s="174" t="str">
        <f>IF(ISBLANK('tiskopis 1'!O10),"",'tiskopis 1'!O10)</f>
        <v/>
      </c>
      <c r="P10" s="174"/>
      <c r="Q10" s="175"/>
    </row>
    <row r="11" spans="2:17" ht="9.9499999999999993" customHeight="1" x14ac:dyDescent="0.2">
      <c r="B11" s="130"/>
      <c r="C11" s="94"/>
      <c r="D11" s="94"/>
      <c r="E11" s="94"/>
      <c r="F11" s="131"/>
      <c r="G11" s="139" t="s">
        <v>40</v>
      </c>
      <c r="H11" s="140"/>
      <c r="I11" s="140"/>
      <c r="J11" s="140"/>
      <c r="K11" s="140"/>
      <c r="L11" s="140"/>
      <c r="M11" s="50"/>
      <c r="N11" s="50"/>
      <c r="O11" s="148"/>
      <c r="P11" s="149"/>
      <c r="Q11" s="150"/>
    </row>
    <row r="12" spans="2:17" ht="9.9499999999999993" customHeight="1" x14ac:dyDescent="0.2">
      <c r="B12" s="48"/>
      <c r="C12" s="10"/>
      <c r="D12" s="10"/>
      <c r="E12" s="10"/>
      <c r="F12" s="49"/>
      <c r="G12" s="139"/>
      <c r="H12" s="140"/>
      <c r="I12" s="140"/>
      <c r="J12" s="140"/>
      <c r="K12" s="140"/>
      <c r="L12" s="140"/>
      <c r="M12" s="50"/>
      <c r="N12" s="50"/>
      <c r="O12" s="144"/>
      <c r="P12" s="144"/>
      <c r="Q12" s="145"/>
    </row>
    <row r="13" spans="2:17" ht="9.9499999999999993" customHeight="1" x14ac:dyDescent="0.2">
      <c r="B13" s="135"/>
      <c r="C13" s="136"/>
      <c r="D13" s="136"/>
      <c r="E13" s="136"/>
      <c r="F13" s="137"/>
      <c r="G13" s="139" t="s">
        <v>41</v>
      </c>
      <c r="H13" s="140"/>
      <c r="I13" s="140"/>
      <c r="J13" s="140"/>
      <c r="K13" s="140"/>
      <c r="L13" s="140"/>
      <c r="M13" s="50"/>
      <c r="N13" s="50"/>
      <c r="O13" s="148"/>
      <c r="P13" s="151"/>
      <c r="Q13" s="152"/>
    </row>
    <row r="14" spans="2:17" ht="9.9499999999999993" customHeight="1" x14ac:dyDescent="0.2">
      <c r="B14" s="48"/>
      <c r="C14" s="10"/>
      <c r="D14" s="10"/>
      <c r="E14" s="10"/>
      <c r="F14" s="37"/>
      <c r="G14" s="139"/>
      <c r="H14" s="140"/>
      <c r="I14" s="140"/>
      <c r="J14" s="140"/>
      <c r="K14" s="140"/>
      <c r="L14" s="140"/>
      <c r="M14" s="50"/>
      <c r="N14" s="50"/>
      <c r="O14" s="153"/>
      <c r="P14" s="153"/>
      <c r="Q14" s="154"/>
    </row>
    <row r="15" spans="2:17" ht="9.9499999999999993" customHeight="1" x14ac:dyDescent="0.2">
      <c r="B15" s="132" t="s">
        <v>86</v>
      </c>
      <c r="C15" s="133"/>
      <c r="D15" s="133"/>
      <c r="E15" s="133"/>
      <c r="F15" s="134"/>
      <c r="G15" s="139" t="s">
        <v>68</v>
      </c>
      <c r="H15" s="140"/>
      <c r="I15" s="140"/>
      <c r="J15" s="140"/>
      <c r="K15" s="140"/>
      <c r="L15" s="140"/>
      <c r="M15" s="50"/>
      <c r="N15" s="50"/>
      <c r="O15" s="168" t="str">
        <f>IF(ISBLANK('tiskopis 1'!O15),"",'tiskopis 1'!O15)</f>
        <v/>
      </c>
      <c r="P15" s="168"/>
      <c r="Q15" s="169"/>
    </row>
    <row r="16" spans="2:17" ht="9.9499999999999993" customHeight="1" x14ac:dyDescent="0.2">
      <c r="B16" s="110" t="s">
        <v>87</v>
      </c>
      <c r="C16" s="111"/>
      <c r="D16" s="111"/>
      <c r="E16" s="111"/>
      <c r="F16" s="112"/>
      <c r="G16" s="139"/>
      <c r="H16" s="140"/>
      <c r="I16" s="140"/>
      <c r="J16" s="140"/>
      <c r="K16" s="140"/>
      <c r="L16" s="140"/>
      <c r="M16" s="50"/>
      <c r="N16" s="50"/>
      <c r="O16" s="170"/>
      <c r="P16" s="170"/>
      <c r="Q16" s="171"/>
    </row>
    <row r="17" spans="1:17" ht="14.25" customHeight="1" thickBot="1" x14ac:dyDescent="0.3">
      <c r="B17" s="113" t="s">
        <v>29</v>
      </c>
      <c r="C17" s="114"/>
      <c r="D17" s="114"/>
      <c r="E17" s="114"/>
      <c r="F17" s="115"/>
      <c r="G17" s="116"/>
      <c r="H17" s="117"/>
      <c r="I17" s="117"/>
      <c r="J17" s="117"/>
      <c r="K17" s="117"/>
      <c r="L17" s="117"/>
      <c r="M17" s="51"/>
      <c r="N17" s="51"/>
      <c r="O17" s="172"/>
      <c r="P17" s="172"/>
      <c r="Q17" s="173"/>
    </row>
    <row r="18" spans="1:17" ht="14.25" customHeight="1" x14ac:dyDescent="0.25">
      <c r="B18" s="52"/>
      <c r="C18" s="10"/>
      <c r="D18" s="10"/>
      <c r="E18" s="10"/>
      <c r="F18" s="10"/>
      <c r="G18" s="53"/>
      <c r="H18" s="53"/>
      <c r="I18" s="53"/>
      <c r="J18" s="53"/>
      <c r="K18" s="53"/>
      <c r="L18" s="53"/>
      <c r="M18" s="54"/>
      <c r="N18" s="54"/>
      <c r="O18" s="54"/>
      <c r="P18" s="54"/>
      <c r="Q18" s="54"/>
    </row>
    <row r="19" spans="1:17" ht="18.75" customHeight="1" x14ac:dyDescent="0.2">
      <c r="B19" s="55" t="s">
        <v>82</v>
      </c>
      <c r="C19" s="56"/>
      <c r="D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7"/>
    </row>
    <row r="20" spans="1:17" ht="21.75" customHeight="1" x14ac:dyDescent="0.2">
      <c r="B20" s="58" t="s">
        <v>44</v>
      </c>
      <c r="C20" s="59"/>
      <c r="D20" s="60"/>
      <c r="E20" s="61"/>
      <c r="F20" s="61"/>
      <c r="G20" s="62"/>
      <c r="H20" s="61"/>
      <c r="I20" s="61"/>
      <c r="J20" s="61"/>
      <c r="K20" s="61"/>
      <c r="L20" s="63"/>
      <c r="M20" s="64"/>
      <c r="N20" s="64"/>
      <c r="O20" s="64"/>
      <c r="P20" s="64"/>
      <c r="Q20" s="61"/>
    </row>
    <row r="21" spans="1:17" ht="42" customHeight="1" x14ac:dyDescent="0.2">
      <c r="C21" s="65"/>
      <c r="D21" s="66"/>
      <c r="E21" s="61"/>
      <c r="H21" s="67"/>
      <c r="I21" s="61"/>
      <c r="J21" s="61"/>
      <c r="K21" s="61"/>
      <c r="L21" s="68"/>
      <c r="M21" s="69"/>
      <c r="N21" s="69"/>
      <c r="O21" s="69"/>
      <c r="P21" s="69"/>
      <c r="Q21" s="61"/>
    </row>
    <row r="22" spans="1:17" s="10" customFormat="1" ht="26.25" customHeight="1" thickBot="1" x14ac:dyDescent="0.3">
      <c r="A22" s="70"/>
      <c r="B22" s="30" t="s">
        <v>42</v>
      </c>
      <c r="C22" s="28"/>
      <c r="D22" s="28"/>
      <c r="E22" s="28"/>
      <c r="F22" s="28"/>
      <c r="G22" s="28"/>
      <c r="H22" s="28"/>
      <c r="I22" s="28"/>
      <c r="J22" s="28"/>
      <c r="K22" s="28"/>
      <c r="P22" s="32"/>
    </row>
    <row r="23" spans="1:17" s="10" customFormat="1" ht="13.7" hidden="1" customHeight="1" thickBot="1" x14ac:dyDescent="0.25">
      <c r="A23" s="70"/>
      <c r="B23" s="8" t="s">
        <v>36</v>
      </c>
      <c r="C23" s="28"/>
      <c r="D23" s="28"/>
      <c r="E23" s="105" t="str">
        <f>IF(ISBLANK(O11),"",O11)</f>
        <v/>
      </c>
      <c r="F23" s="106"/>
      <c r="H23" s="28"/>
      <c r="I23" s="28"/>
      <c r="J23" s="28"/>
      <c r="K23" s="28"/>
      <c r="M23" s="9" t="s">
        <v>38</v>
      </c>
      <c r="P23" s="71"/>
      <c r="Q23" s="72"/>
    </row>
    <row r="24" spans="1:17" s="10" customFormat="1" ht="13.7" hidden="1" customHeight="1" thickBot="1" x14ac:dyDescent="0.25">
      <c r="A24" s="70"/>
      <c r="B24" s="8" t="s">
        <v>37</v>
      </c>
      <c r="C24" s="28"/>
      <c r="D24" s="28"/>
      <c r="E24" s="105" t="str">
        <f>IF(ISBLANK(O13),"",O13)</f>
        <v/>
      </c>
      <c r="F24" s="106"/>
      <c r="G24" s="28"/>
      <c r="H24" s="28"/>
      <c r="I24" s="28"/>
      <c r="J24" s="28"/>
      <c r="K24" s="28"/>
      <c r="M24" s="9" t="s">
        <v>39</v>
      </c>
      <c r="P24" s="71"/>
      <c r="Q24" s="72"/>
    </row>
    <row r="25" spans="1:17" s="10" customFormat="1" ht="13.7" customHeight="1" thickBot="1" x14ac:dyDescent="0.25">
      <c r="A25" s="70"/>
      <c r="B25" s="8" t="s">
        <v>83</v>
      </c>
      <c r="D25" s="28"/>
      <c r="E25" s="107"/>
      <c r="F25" s="108"/>
      <c r="G25" s="28" t="s">
        <v>2</v>
      </c>
      <c r="H25" s="28"/>
      <c r="I25" s="28"/>
      <c r="J25" s="28"/>
      <c r="K25" s="28"/>
      <c r="M25" s="11" t="s">
        <v>43</v>
      </c>
      <c r="P25" s="32"/>
      <c r="Q25" s="1"/>
    </row>
    <row r="26" spans="1:17" s="10" customFormat="1" ht="13.7" customHeight="1" thickBot="1" x14ac:dyDescent="0.25">
      <c r="A26" s="70"/>
      <c r="B26" s="8" t="s">
        <v>46</v>
      </c>
      <c r="D26" s="28"/>
      <c r="E26" s="107"/>
      <c r="F26" s="108"/>
      <c r="G26" s="28"/>
      <c r="H26" s="28"/>
      <c r="I26" s="28"/>
      <c r="J26" s="28"/>
      <c r="K26" s="28"/>
      <c r="M26" s="34" t="s">
        <v>81</v>
      </c>
      <c r="P26" s="71"/>
      <c r="Q26" s="35"/>
    </row>
    <row r="27" spans="1:17" s="10" customFormat="1" ht="3" hidden="1" customHeight="1" x14ac:dyDescent="0.25">
      <c r="A27" s="70"/>
      <c r="B27" s="30"/>
      <c r="C27" s="73"/>
      <c r="D27" s="74"/>
      <c r="E27" s="74"/>
      <c r="F27" s="74"/>
      <c r="G27" s="74"/>
      <c r="H27" s="74"/>
      <c r="I27" s="74"/>
      <c r="J27" s="74"/>
      <c r="K27" s="74"/>
      <c r="L27" s="75"/>
      <c r="M27" s="75"/>
      <c r="N27" s="75"/>
      <c r="P27" s="32"/>
      <c r="Q27" s="28"/>
    </row>
    <row r="28" spans="1:17" s="10" customFormat="1" ht="5.25" hidden="1" customHeight="1" x14ac:dyDescent="0.25">
      <c r="A28" s="70"/>
      <c r="B28" s="30"/>
      <c r="C28" s="73"/>
      <c r="D28" s="74"/>
      <c r="E28" s="74"/>
      <c r="F28" s="74"/>
      <c r="G28" s="74"/>
      <c r="H28" s="74"/>
      <c r="I28" s="74"/>
      <c r="J28" s="74"/>
      <c r="K28" s="74"/>
      <c r="L28" s="75"/>
      <c r="M28" s="75"/>
      <c r="N28" s="75"/>
      <c r="P28" s="32"/>
      <c r="Q28" s="28"/>
    </row>
    <row r="29" spans="1:17" s="10" customFormat="1" ht="1.5" hidden="1" customHeight="1" x14ac:dyDescent="0.25">
      <c r="A29" s="70"/>
      <c r="B29" s="33"/>
      <c r="C29" s="76"/>
      <c r="D29" s="76"/>
      <c r="E29" s="94"/>
      <c r="F29" s="94"/>
      <c r="G29" s="94"/>
      <c r="H29" s="94"/>
      <c r="I29" s="76"/>
      <c r="J29" s="76"/>
      <c r="K29" s="76"/>
      <c r="L29" s="76"/>
      <c r="P29" s="32"/>
      <c r="Q29" s="28"/>
    </row>
    <row r="30" spans="1:17" s="10" customFormat="1" ht="20.25" customHeight="1" x14ac:dyDescent="0.25">
      <c r="A30" s="70"/>
      <c r="B30" s="30" t="s">
        <v>45</v>
      </c>
      <c r="C30" s="28"/>
      <c r="D30" s="28"/>
      <c r="E30" s="28"/>
      <c r="F30" s="28"/>
      <c r="G30" s="28"/>
      <c r="H30" s="28"/>
      <c r="I30" s="28"/>
      <c r="J30" s="28"/>
      <c r="K30" s="28"/>
      <c r="P30" s="32"/>
    </row>
    <row r="31" spans="1:17" ht="21" customHeight="1" x14ac:dyDescent="0.25">
      <c r="B31" s="30" t="s">
        <v>94</v>
      </c>
      <c r="C31" s="65"/>
      <c r="D31" s="66"/>
      <c r="E31" s="61"/>
      <c r="H31" s="61"/>
      <c r="I31" s="61"/>
      <c r="J31" s="61"/>
      <c r="K31" s="61"/>
      <c r="L31" s="68"/>
      <c r="M31" s="69"/>
      <c r="N31" s="69"/>
      <c r="O31" s="69"/>
      <c r="P31" s="69"/>
      <c r="Q31" s="61"/>
    </row>
    <row r="32" spans="1:17" ht="13.5" customHeight="1" x14ac:dyDescent="0.25">
      <c r="B32" s="30" t="s">
        <v>80</v>
      </c>
      <c r="C32" s="65"/>
      <c r="D32" s="66"/>
      <c r="E32" s="61"/>
      <c r="H32" s="61"/>
      <c r="I32" s="61"/>
      <c r="J32" s="61"/>
      <c r="K32" s="61"/>
      <c r="L32" s="68"/>
      <c r="M32" s="69"/>
      <c r="N32" s="69"/>
      <c r="O32" s="69"/>
      <c r="P32" s="69"/>
      <c r="Q32" s="61"/>
    </row>
    <row r="33" spans="1:17" ht="21" customHeight="1" x14ac:dyDescent="0.25">
      <c r="B33" s="30"/>
      <c r="D33" s="77" t="s">
        <v>79</v>
      </c>
      <c r="E33" s="61"/>
      <c r="F33" s="61"/>
      <c r="G33" s="62"/>
      <c r="H33" s="61"/>
      <c r="I33" s="61"/>
      <c r="J33" s="61"/>
      <c r="K33" s="61"/>
      <c r="L33" s="68"/>
      <c r="M33" s="69"/>
      <c r="N33" s="69"/>
      <c r="O33" s="69"/>
      <c r="P33" s="69"/>
      <c r="Q33" s="61"/>
    </row>
    <row r="34" spans="1:17" x14ac:dyDescent="0.2">
      <c r="B34" s="97" t="s">
        <v>6</v>
      </c>
      <c r="C34" s="118" t="s">
        <v>13</v>
      </c>
      <c r="D34" s="119"/>
      <c r="E34" s="118" t="s">
        <v>14</v>
      </c>
      <c r="F34" s="119"/>
      <c r="G34" s="118" t="s">
        <v>4</v>
      </c>
      <c r="H34" s="119"/>
      <c r="I34" s="78"/>
      <c r="J34" s="78"/>
      <c r="K34" s="78"/>
      <c r="L34" s="118" t="s">
        <v>12</v>
      </c>
      <c r="M34" s="120"/>
      <c r="N34" s="120"/>
      <c r="O34" s="119"/>
      <c r="P34" s="79" t="s">
        <v>33</v>
      </c>
      <c r="Q34" s="80" t="s">
        <v>34</v>
      </c>
    </row>
    <row r="35" spans="1:17" x14ac:dyDescent="0.2">
      <c r="B35" s="98"/>
      <c r="C35" s="95" t="s">
        <v>10</v>
      </c>
      <c r="D35" s="96"/>
      <c r="E35" s="95" t="s">
        <v>11</v>
      </c>
      <c r="F35" s="96"/>
      <c r="G35" s="95" t="s">
        <v>5</v>
      </c>
      <c r="H35" s="96"/>
      <c r="I35" s="81"/>
      <c r="J35" s="81"/>
      <c r="K35" s="81"/>
      <c r="L35" s="82" t="s">
        <v>8</v>
      </c>
      <c r="M35" s="83" t="s">
        <v>8</v>
      </c>
      <c r="N35" s="83" t="s">
        <v>9</v>
      </c>
      <c r="O35" s="84" t="s">
        <v>9</v>
      </c>
      <c r="P35" s="84"/>
      <c r="Q35" s="85"/>
    </row>
    <row r="36" spans="1:17" x14ac:dyDescent="0.2">
      <c r="B36" s="121" t="s">
        <v>31</v>
      </c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</row>
    <row r="37" spans="1:17" ht="13.7" customHeight="1" x14ac:dyDescent="0.2">
      <c r="A37" s="21" t="s">
        <v>3</v>
      </c>
      <c r="B37" s="12"/>
      <c r="C37" s="13"/>
      <c r="D37" s="86" t="s">
        <v>2</v>
      </c>
      <c r="E37" s="13"/>
      <c r="F37" s="86" t="s">
        <v>2</v>
      </c>
      <c r="G37" s="14"/>
      <c r="H37" s="86" t="s">
        <v>7</v>
      </c>
      <c r="I37" s="86">
        <f t="shared" ref="I37:I51" si="0">(C37*E37)*G37/1000000</f>
        <v>0</v>
      </c>
      <c r="J37" s="86">
        <f>(C37+60)*G37</f>
        <v>0</v>
      </c>
      <c r="K37" s="86">
        <f>(E37+60)*G37</f>
        <v>0</v>
      </c>
      <c r="L37" s="36"/>
      <c r="M37" s="36"/>
      <c r="N37" s="36"/>
      <c r="O37" s="36"/>
      <c r="P37" s="13" t="s">
        <v>32</v>
      </c>
      <c r="Q37" s="15"/>
    </row>
    <row r="38" spans="1:17" ht="13.7" customHeight="1" x14ac:dyDescent="0.2">
      <c r="A38" s="21" t="s">
        <v>28</v>
      </c>
      <c r="B38" s="16"/>
      <c r="C38" s="13"/>
      <c r="D38" s="86" t="s">
        <v>2</v>
      </c>
      <c r="E38" s="13"/>
      <c r="F38" s="86" t="s">
        <v>2</v>
      </c>
      <c r="G38" s="13"/>
      <c r="H38" s="86" t="s">
        <v>7</v>
      </c>
      <c r="I38" s="86">
        <f t="shared" si="0"/>
        <v>0</v>
      </c>
      <c r="J38" s="86">
        <f t="shared" ref="J38:J51" si="1">(C38+60)*G38</f>
        <v>0</v>
      </c>
      <c r="K38" s="86">
        <f t="shared" ref="K38:K51" si="2">(E38+60)*G38</f>
        <v>0</v>
      </c>
      <c r="L38" s="36"/>
      <c r="M38" s="36"/>
      <c r="N38" s="36"/>
      <c r="O38" s="36"/>
      <c r="P38" s="13" t="s">
        <v>32</v>
      </c>
      <c r="Q38" s="17"/>
    </row>
    <row r="39" spans="1:17" ht="13.7" customHeight="1" x14ac:dyDescent="0.2">
      <c r="A39" s="21" t="s">
        <v>15</v>
      </c>
      <c r="B39" s="16"/>
      <c r="C39" s="13"/>
      <c r="D39" s="86" t="s">
        <v>2</v>
      </c>
      <c r="E39" s="13"/>
      <c r="F39" s="86" t="s">
        <v>2</v>
      </c>
      <c r="G39" s="13"/>
      <c r="H39" s="86" t="s">
        <v>7</v>
      </c>
      <c r="I39" s="86">
        <f t="shared" si="0"/>
        <v>0</v>
      </c>
      <c r="J39" s="86">
        <f t="shared" si="1"/>
        <v>0</v>
      </c>
      <c r="K39" s="86">
        <f t="shared" si="2"/>
        <v>0</v>
      </c>
      <c r="L39" s="36"/>
      <c r="M39" s="36"/>
      <c r="N39" s="36"/>
      <c r="O39" s="36"/>
      <c r="P39" s="13" t="s">
        <v>32</v>
      </c>
      <c r="Q39" s="17"/>
    </row>
    <row r="40" spans="1:17" ht="13.7" customHeight="1" x14ac:dyDescent="0.2">
      <c r="A40" s="21" t="s">
        <v>16</v>
      </c>
      <c r="B40" s="16"/>
      <c r="C40" s="13"/>
      <c r="D40" s="86" t="s">
        <v>2</v>
      </c>
      <c r="E40" s="13"/>
      <c r="F40" s="86" t="s">
        <v>2</v>
      </c>
      <c r="G40" s="13"/>
      <c r="H40" s="86" t="s">
        <v>7</v>
      </c>
      <c r="I40" s="86">
        <f t="shared" si="0"/>
        <v>0</v>
      </c>
      <c r="J40" s="86">
        <f t="shared" si="1"/>
        <v>0</v>
      </c>
      <c r="K40" s="86">
        <f t="shared" si="2"/>
        <v>0</v>
      </c>
      <c r="L40" s="36"/>
      <c r="M40" s="36"/>
      <c r="N40" s="36"/>
      <c r="O40" s="36"/>
      <c r="P40" s="13" t="s">
        <v>32</v>
      </c>
      <c r="Q40" s="17"/>
    </row>
    <row r="41" spans="1:17" ht="13.7" customHeight="1" x14ac:dyDescent="0.2">
      <c r="A41" s="21" t="s">
        <v>17</v>
      </c>
      <c r="B41" s="16"/>
      <c r="C41" s="13"/>
      <c r="D41" s="86" t="s">
        <v>2</v>
      </c>
      <c r="E41" s="13"/>
      <c r="F41" s="86" t="s">
        <v>2</v>
      </c>
      <c r="G41" s="13"/>
      <c r="H41" s="86" t="s">
        <v>7</v>
      </c>
      <c r="I41" s="86">
        <f t="shared" si="0"/>
        <v>0</v>
      </c>
      <c r="J41" s="86">
        <f t="shared" si="1"/>
        <v>0</v>
      </c>
      <c r="K41" s="86">
        <f t="shared" si="2"/>
        <v>0</v>
      </c>
      <c r="L41" s="36"/>
      <c r="M41" s="36"/>
      <c r="N41" s="36"/>
      <c r="O41" s="36"/>
      <c r="P41" s="13" t="s">
        <v>32</v>
      </c>
      <c r="Q41" s="17"/>
    </row>
    <row r="42" spans="1:17" ht="13.7" customHeight="1" x14ac:dyDescent="0.2">
      <c r="A42" s="21" t="s">
        <v>18</v>
      </c>
      <c r="B42" s="16"/>
      <c r="C42" s="13"/>
      <c r="D42" s="86" t="s">
        <v>2</v>
      </c>
      <c r="E42" s="13"/>
      <c r="F42" s="86" t="s">
        <v>2</v>
      </c>
      <c r="G42" s="13"/>
      <c r="H42" s="86" t="s">
        <v>7</v>
      </c>
      <c r="I42" s="86">
        <f t="shared" si="0"/>
        <v>0</v>
      </c>
      <c r="J42" s="86">
        <f t="shared" si="1"/>
        <v>0</v>
      </c>
      <c r="K42" s="86">
        <f t="shared" si="2"/>
        <v>0</v>
      </c>
      <c r="L42" s="36"/>
      <c r="M42" s="36"/>
      <c r="N42" s="36"/>
      <c r="O42" s="36"/>
      <c r="P42" s="13" t="s">
        <v>32</v>
      </c>
      <c r="Q42" s="17"/>
    </row>
    <row r="43" spans="1:17" ht="13.7" customHeight="1" x14ac:dyDescent="0.2">
      <c r="A43" s="21" t="s">
        <v>19</v>
      </c>
      <c r="B43" s="16"/>
      <c r="C43" s="13"/>
      <c r="D43" s="86" t="s">
        <v>2</v>
      </c>
      <c r="E43" s="13"/>
      <c r="F43" s="86" t="s">
        <v>2</v>
      </c>
      <c r="G43" s="13"/>
      <c r="H43" s="86" t="s">
        <v>7</v>
      </c>
      <c r="I43" s="86">
        <f t="shared" si="0"/>
        <v>0</v>
      </c>
      <c r="J43" s="86">
        <f t="shared" si="1"/>
        <v>0</v>
      </c>
      <c r="K43" s="86">
        <f t="shared" si="2"/>
        <v>0</v>
      </c>
      <c r="L43" s="36"/>
      <c r="M43" s="36"/>
      <c r="N43" s="36"/>
      <c r="O43" s="36"/>
      <c r="P43" s="13" t="s">
        <v>32</v>
      </c>
      <c r="Q43" s="17"/>
    </row>
    <row r="44" spans="1:17" ht="13.7" customHeight="1" x14ac:dyDescent="0.2">
      <c r="A44" s="21" t="s">
        <v>20</v>
      </c>
      <c r="B44" s="16"/>
      <c r="C44" s="13"/>
      <c r="D44" s="86" t="s">
        <v>2</v>
      </c>
      <c r="E44" s="13"/>
      <c r="F44" s="86" t="s">
        <v>2</v>
      </c>
      <c r="G44" s="13"/>
      <c r="H44" s="86" t="s">
        <v>7</v>
      </c>
      <c r="I44" s="86">
        <f t="shared" si="0"/>
        <v>0</v>
      </c>
      <c r="J44" s="86">
        <f t="shared" si="1"/>
        <v>0</v>
      </c>
      <c r="K44" s="86">
        <f t="shared" si="2"/>
        <v>0</v>
      </c>
      <c r="L44" s="36"/>
      <c r="M44" s="36"/>
      <c r="N44" s="36"/>
      <c r="O44" s="36"/>
      <c r="P44" s="13" t="s">
        <v>32</v>
      </c>
      <c r="Q44" s="17"/>
    </row>
    <row r="45" spans="1:17" ht="13.7" customHeight="1" x14ac:dyDescent="0.2">
      <c r="A45" s="21" t="s">
        <v>21</v>
      </c>
      <c r="B45" s="16"/>
      <c r="C45" s="13"/>
      <c r="D45" s="86" t="s">
        <v>2</v>
      </c>
      <c r="E45" s="13"/>
      <c r="F45" s="86" t="s">
        <v>2</v>
      </c>
      <c r="G45" s="13"/>
      <c r="H45" s="86" t="s">
        <v>7</v>
      </c>
      <c r="I45" s="86">
        <f t="shared" si="0"/>
        <v>0</v>
      </c>
      <c r="J45" s="86">
        <f t="shared" si="1"/>
        <v>0</v>
      </c>
      <c r="K45" s="86">
        <f t="shared" si="2"/>
        <v>0</v>
      </c>
      <c r="L45" s="36"/>
      <c r="M45" s="36"/>
      <c r="N45" s="36"/>
      <c r="O45" s="36"/>
      <c r="P45" s="13" t="s">
        <v>32</v>
      </c>
      <c r="Q45" s="17"/>
    </row>
    <row r="46" spans="1:17" ht="13.7" customHeight="1" x14ac:dyDescent="0.2">
      <c r="A46" s="21" t="s">
        <v>22</v>
      </c>
      <c r="B46" s="16"/>
      <c r="C46" s="13"/>
      <c r="D46" s="86" t="s">
        <v>2</v>
      </c>
      <c r="E46" s="13"/>
      <c r="F46" s="86" t="s">
        <v>2</v>
      </c>
      <c r="G46" s="13"/>
      <c r="H46" s="86" t="s">
        <v>7</v>
      </c>
      <c r="I46" s="86">
        <f t="shared" si="0"/>
        <v>0</v>
      </c>
      <c r="J46" s="86">
        <f t="shared" si="1"/>
        <v>0</v>
      </c>
      <c r="K46" s="86">
        <f t="shared" si="2"/>
        <v>0</v>
      </c>
      <c r="L46" s="36"/>
      <c r="M46" s="36"/>
      <c r="N46" s="36"/>
      <c r="O46" s="36"/>
      <c r="P46" s="13" t="s">
        <v>32</v>
      </c>
      <c r="Q46" s="17"/>
    </row>
    <row r="47" spans="1:17" ht="13.7" customHeight="1" x14ac:dyDescent="0.2">
      <c r="A47" s="21" t="s">
        <v>23</v>
      </c>
      <c r="B47" s="16"/>
      <c r="C47" s="13"/>
      <c r="D47" s="86" t="s">
        <v>2</v>
      </c>
      <c r="E47" s="13"/>
      <c r="F47" s="86" t="s">
        <v>2</v>
      </c>
      <c r="G47" s="13"/>
      <c r="H47" s="86" t="s">
        <v>7</v>
      </c>
      <c r="I47" s="86">
        <f t="shared" si="0"/>
        <v>0</v>
      </c>
      <c r="J47" s="86">
        <f t="shared" si="1"/>
        <v>0</v>
      </c>
      <c r="K47" s="86">
        <f t="shared" si="2"/>
        <v>0</v>
      </c>
      <c r="L47" s="36"/>
      <c r="M47" s="36"/>
      <c r="N47" s="36"/>
      <c r="O47" s="36"/>
      <c r="P47" s="13" t="s">
        <v>32</v>
      </c>
      <c r="Q47" s="17"/>
    </row>
    <row r="48" spans="1:17" ht="13.7" customHeight="1" x14ac:dyDescent="0.2">
      <c r="A48" s="21" t="s">
        <v>24</v>
      </c>
      <c r="B48" s="16"/>
      <c r="C48" s="13"/>
      <c r="D48" s="86" t="s">
        <v>2</v>
      </c>
      <c r="E48" s="13"/>
      <c r="F48" s="86" t="s">
        <v>2</v>
      </c>
      <c r="G48" s="13"/>
      <c r="H48" s="86" t="s">
        <v>7</v>
      </c>
      <c r="I48" s="86">
        <f t="shared" si="0"/>
        <v>0</v>
      </c>
      <c r="J48" s="86">
        <f t="shared" si="1"/>
        <v>0</v>
      </c>
      <c r="K48" s="86">
        <f t="shared" si="2"/>
        <v>0</v>
      </c>
      <c r="L48" s="36"/>
      <c r="M48" s="36"/>
      <c r="N48" s="36"/>
      <c r="O48" s="36"/>
      <c r="P48" s="13" t="s">
        <v>32</v>
      </c>
      <c r="Q48" s="17"/>
    </row>
    <row r="49" spans="1:18" ht="13.7" customHeight="1" x14ac:dyDescent="0.2">
      <c r="A49" s="21" t="s">
        <v>25</v>
      </c>
      <c r="B49" s="16"/>
      <c r="C49" s="13"/>
      <c r="D49" s="86" t="s">
        <v>2</v>
      </c>
      <c r="E49" s="13"/>
      <c r="F49" s="86" t="s">
        <v>2</v>
      </c>
      <c r="G49" s="13"/>
      <c r="H49" s="86" t="s">
        <v>7</v>
      </c>
      <c r="I49" s="86">
        <f t="shared" si="0"/>
        <v>0</v>
      </c>
      <c r="J49" s="86">
        <f t="shared" si="1"/>
        <v>0</v>
      </c>
      <c r="K49" s="86">
        <f t="shared" si="2"/>
        <v>0</v>
      </c>
      <c r="L49" s="36"/>
      <c r="M49" s="36"/>
      <c r="N49" s="36"/>
      <c r="O49" s="36"/>
      <c r="P49" s="13" t="s">
        <v>32</v>
      </c>
      <c r="Q49" s="17"/>
    </row>
    <row r="50" spans="1:18" ht="13.7" customHeight="1" x14ac:dyDescent="0.2">
      <c r="A50" s="21" t="s">
        <v>26</v>
      </c>
      <c r="B50" s="16"/>
      <c r="C50" s="13"/>
      <c r="D50" s="86" t="s">
        <v>2</v>
      </c>
      <c r="E50" s="13"/>
      <c r="F50" s="86" t="s">
        <v>2</v>
      </c>
      <c r="G50" s="13"/>
      <c r="H50" s="86" t="s">
        <v>7</v>
      </c>
      <c r="I50" s="86">
        <f t="shared" si="0"/>
        <v>0</v>
      </c>
      <c r="J50" s="86">
        <f t="shared" si="1"/>
        <v>0</v>
      </c>
      <c r="K50" s="86">
        <f t="shared" si="2"/>
        <v>0</v>
      </c>
      <c r="L50" s="36"/>
      <c r="M50" s="36"/>
      <c r="N50" s="36"/>
      <c r="O50" s="36"/>
      <c r="P50" s="13" t="s">
        <v>32</v>
      </c>
      <c r="Q50" s="17"/>
    </row>
    <row r="51" spans="1:18" ht="13.7" customHeight="1" x14ac:dyDescent="0.2">
      <c r="A51" s="21" t="s">
        <v>27</v>
      </c>
      <c r="B51" s="18"/>
      <c r="C51" s="13"/>
      <c r="D51" s="86" t="s">
        <v>2</v>
      </c>
      <c r="E51" s="13"/>
      <c r="F51" s="86" t="s">
        <v>2</v>
      </c>
      <c r="G51" s="13"/>
      <c r="H51" s="86" t="s">
        <v>7</v>
      </c>
      <c r="I51" s="86">
        <f t="shared" si="0"/>
        <v>0</v>
      </c>
      <c r="J51" s="86">
        <f t="shared" si="1"/>
        <v>0</v>
      </c>
      <c r="K51" s="86">
        <f t="shared" si="2"/>
        <v>0</v>
      </c>
      <c r="L51" s="36"/>
      <c r="M51" s="36"/>
      <c r="N51" s="36"/>
      <c r="O51" s="36"/>
      <c r="P51" s="13" t="s">
        <v>32</v>
      </c>
      <c r="Q51" s="17"/>
    </row>
    <row r="52" spans="1:18" ht="16.5" customHeight="1" x14ac:dyDescent="0.2">
      <c r="A52" s="21"/>
      <c r="B52" s="19"/>
      <c r="C52" s="20"/>
      <c r="D52" s="20"/>
      <c r="E52" s="21" t="s">
        <v>78</v>
      </c>
      <c r="G52" s="23">
        <f>SUM(I37:I51)</f>
        <v>0</v>
      </c>
      <c r="H52" s="24" t="s">
        <v>74</v>
      </c>
      <c r="I52" s="20"/>
      <c r="J52" s="20"/>
      <c r="K52" s="20"/>
      <c r="L52" s="20"/>
      <c r="M52" s="22" t="s">
        <v>77</v>
      </c>
      <c r="N52" s="20"/>
      <c r="O52" s="20"/>
      <c r="P52" s="20"/>
      <c r="Q52" s="25"/>
    </row>
    <row r="53" spans="1:18" ht="12.95" customHeight="1" x14ac:dyDescent="0.2">
      <c r="A53" s="21"/>
      <c r="B53" s="19"/>
      <c r="C53" s="20"/>
      <c r="D53" s="20"/>
      <c r="E53" s="26" t="s">
        <v>70</v>
      </c>
      <c r="F53" s="20"/>
      <c r="G53" s="27">
        <f>CEILING(((SUMIF(L37:L51,0.5,J37:J51)+SUMIF(M37:M51,0.5,J37:J51) + SUMIF(N37:N51,0.5,K37:K51)+SUMIF(O37:O51,0.5,K37:K51))/1000), 1)</f>
        <v>0</v>
      </c>
      <c r="H53" s="24" t="s">
        <v>73</v>
      </c>
      <c r="I53" s="20"/>
      <c r="J53" s="20"/>
      <c r="K53" s="20"/>
      <c r="L53" s="129" t="s">
        <v>75</v>
      </c>
      <c r="M53" s="20"/>
      <c r="N53" s="20"/>
      <c r="O53" s="20"/>
      <c r="P53" s="20"/>
      <c r="Q53" s="25"/>
    </row>
    <row r="54" spans="1:18" s="10" customFormat="1" ht="12.95" customHeight="1" x14ac:dyDescent="0.2">
      <c r="A54" s="70"/>
      <c r="C54" s="28"/>
      <c r="D54" s="28"/>
      <c r="E54" s="21" t="s">
        <v>71</v>
      </c>
      <c r="F54" s="20"/>
      <c r="G54" s="27">
        <f>CEILING(((SUMIF(L37:L51,1,J37:J51)+SUMIF(M37:M51,1,J37:J51) + SUMIF(N37:N51,1,K37:K51)+SUMIF(O37:O51,1,K37:K51))/1000), 1)</f>
        <v>0</v>
      </c>
      <c r="H54" s="24" t="s">
        <v>73</v>
      </c>
      <c r="I54" s="28"/>
      <c r="J54" s="28"/>
      <c r="K54" s="28"/>
      <c r="L54" s="129"/>
      <c r="M54" s="29" t="s">
        <v>76</v>
      </c>
      <c r="P54" s="20"/>
    </row>
    <row r="55" spans="1:18" ht="12.95" customHeight="1" x14ac:dyDescent="0.25">
      <c r="B55" s="30"/>
      <c r="E55" s="21" t="s">
        <v>72</v>
      </c>
      <c r="F55" s="28"/>
      <c r="G55" s="31">
        <f>CEILING(((SUMIF(L37:L51,2,J37:J51)+SUMIF(M37:M51,2,J37:J51) + SUMIF(N37:N51,2,K37:K51)+SUMIF(O37:O51,2,K37:K51))/1000), 1)</f>
        <v>0</v>
      </c>
      <c r="H55" s="24" t="s">
        <v>73</v>
      </c>
      <c r="L55" s="129"/>
    </row>
    <row r="56" spans="1:18" ht="7.5" customHeight="1" thickBot="1" x14ac:dyDescent="0.3">
      <c r="B56" s="30"/>
      <c r="E56" s="21"/>
      <c r="F56" s="28"/>
      <c r="G56" s="31"/>
      <c r="H56" s="24"/>
      <c r="L56" s="38"/>
    </row>
    <row r="57" spans="1:18" ht="12.95" customHeight="1" x14ac:dyDescent="0.25">
      <c r="B57" s="30" t="s">
        <v>84</v>
      </c>
      <c r="C57" s="123"/>
      <c r="D57" s="124"/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124"/>
      <c r="Q57" s="125"/>
    </row>
    <row r="58" spans="1:18" ht="29.25" customHeight="1" thickBot="1" x14ac:dyDescent="0.3">
      <c r="B58" s="30"/>
      <c r="C58" s="126"/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127"/>
      <c r="O58" s="127"/>
      <c r="P58" s="127"/>
      <c r="Q58" s="128"/>
    </row>
    <row r="59" spans="1:18" ht="8.25" customHeight="1" x14ac:dyDescent="0.25">
      <c r="B59" s="30"/>
      <c r="E59" s="21"/>
      <c r="F59" s="28"/>
      <c r="G59" s="31"/>
      <c r="H59" s="24"/>
      <c r="L59" s="38"/>
    </row>
    <row r="60" spans="1:18" ht="15.75" x14ac:dyDescent="0.25">
      <c r="B60" s="122" t="s">
        <v>30</v>
      </c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87"/>
    </row>
    <row r="61" spans="1:18" ht="15.75" x14ac:dyDescent="0.25">
      <c r="B61" s="122" t="s">
        <v>35</v>
      </c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87"/>
    </row>
    <row r="62" spans="1:18" ht="20.25" customHeight="1" x14ac:dyDescent="0.2">
      <c r="B62" s="109" t="s">
        <v>89</v>
      </c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</row>
  </sheetData>
  <sheetProtection algorithmName="SHA-512" hashValue="MqQ9oTf0qVoobLpQb9GrIL0IW4joUXdnDX20ww8L+/V5VFjxQFCjOy5IcG+5etg+693PfgH8NvcBTRO8BK/x2w==" saltValue="lZXt1R9J1sFv+txowKBYkA==" spinCount="100000" sheet="1" formatCells="0" formatRows="0" sort="0" autoFilter="0"/>
  <dataConsolidate link="1"/>
  <mergeCells count="40">
    <mergeCell ref="O13:Q14"/>
    <mergeCell ref="G10:L10"/>
    <mergeCell ref="O15:Q17"/>
    <mergeCell ref="B16:F16"/>
    <mergeCell ref="B17:F17"/>
    <mergeCell ref="G17:L17"/>
    <mergeCell ref="O10:Q10"/>
    <mergeCell ref="B11:F11"/>
    <mergeCell ref="G11:L12"/>
    <mergeCell ref="O11:Q12"/>
    <mergeCell ref="B13:F13"/>
    <mergeCell ref="G13:L14"/>
    <mergeCell ref="B3:Q3"/>
    <mergeCell ref="B4:Q4"/>
    <mergeCell ref="G7:L8"/>
    <mergeCell ref="O7:Q8"/>
    <mergeCell ref="G9:L9"/>
    <mergeCell ref="O9:Q9"/>
    <mergeCell ref="E24:F24"/>
    <mergeCell ref="E25:F25"/>
    <mergeCell ref="E26:F26"/>
    <mergeCell ref="E29:H29"/>
    <mergeCell ref="B15:F15"/>
    <mergeCell ref="G15:L16"/>
    <mergeCell ref="B2:Q2"/>
    <mergeCell ref="C57:Q58"/>
    <mergeCell ref="B60:Q60"/>
    <mergeCell ref="B61:Q61"/>
    <mergeCell ref="B62:Q62"/>
    <mergeCell ref="L34:O34"/>
    <mergeCell ref="C35:D35"/>
    <mergeCell ref="E35:F35"/>
    <mergeCell ref="G35:H35"/>
    <mergeCell ref="B36:Q36"/>
    <mergeCell ref="L53:L55"/>
    <mergeCell ref="B34:B35"/>
    <mergeCell ref="C34:D34"/>
    <mergeCell ref="E34:F34"/>
    <mergeCell ref="G34:H34"/>
    <mergeCell ref="E23:F23"/>
  </mergeCells>
  <conditionalFormatting sqref="Q26">
    <cfRule type="expression" dxfId="3" priority="1">
      <formula>IF(Q25="jiný laminát",TRUE,FALSE)</formula>
    </cfRule>
  </conditionalFormatting>
  <dataValidations count="6">
    <dataValidation type="list" allowBlank="1" showInputMessage="1" showErrorMessage="1" sqref="P51:P53" xr:uid="{00000000-0002-0000-0600-000000000000}">
      <formula1>"x - y,y - x"</formula1>
    </dataValidation>
    <dataValidation allowBlank="1" showErrorMessage="1" prompt="help" sqref="S35" xr:uid="{00000000-0002-0000-0600-000001000000}"/>
    <dataValidation allowBlank="1" showErrorMessage="1" promptTitle="Posloupnost hranění" prompt="y - x: hranit nejdříve napříč léty (y), následně po létech (x)_x000a__x000a_x - y: hranit nejdříve po létech (x), následně napříč léty (y)" sqref="M20" xr:uid="{00000000-0002-0000-0600-000002000000}"/>
    <dataValidation type="list" allowBlank="1" showInputMessage="1" showErrorMessage="1" sqref="Q25" xr:uid="{00000000-0002-0000-0600-000003000000}">
      <formula1>"protitah bílý,stejná jako pravá,jiný laminát"</formula1>
    </dataValidation>
    <dataValidation type="list" allowBlank="1" showInputMessage="1" showErrorMessage="1" sqref="L36:O36 I36:K53 B36:H36 P36:P50 Q36" xr:uid="{00000000-0002-0000-0600-000004000000}">
      <formula1>"0"</formula1>
    </dataValidation>
    <dataValidation type="list" allowBlank="1" showInputMessage="1" showErrorMessage="1" sqref="L37:O51" xr:uid="{00000000-0002-0000-0600-000005000000}">
      <formula1>"0,0.5,1,2,HPL"</formula1>
    </dataValidation>
  </dataValidations>
  <hyperlinks>
    <hyperlink ref="B16" r:id="rId1" xr:uid="{00000000-0004-0000-0600-000000000000}"/>
  </hyperlinks>
  <pageMargins left="0" right="0" top="0.19685039370078741" bottom="0" header="0.51181102362204722" footer="0.51181102362204722"/>
  <pageSetup paperSize="9" scale="97" orientation="portrait" r:id="rId2"/>
  <headerFooter alignWithMargins="0"/>
  <drawing r:id="rId3"/>
  <legacyDrawing r:id="rId4"/>
  <controls>
    <mc:AlternateContent xmlns:mc="http://schemas.openxmlformats.org/markup-compatibility/2006">
      <mc:Choice Requires="x14">
        <control shapeId="30721" r:id="rId5" name="cbOperation1_1">
          <controlPr defaultSize="0" disabled="1" autoLine="0" autoPict="0" r:id="rId6">
            <anchor moveWithCells="1">
              <from>
                <xdr:col>1</xdr:col>
                <xdr:colOff>47625</xdr:colOff>
                <xdr:row>20</xdr:row>
                <xdr:rowOff>0</xdr:rowOff>
              </from>
              <to>
                <xdr:col>4</xdr:col>
                <xdr:colOff>161925</xdr:colOff>
                <xdr:row>20</xdr:row>
                <xdr:rowOff>266700</xdr:rowOff>
              </to>
            </anchor>
          </controlPr>
        </control>
      </mc:Choice>
      <mc:Fallback>
        <control shapeId="30721" r:id="rId5" name="cbOperation1_1"/>
      </mc:Fallback>
    </mc:AlternateContent>
    <mc:AlternateContent xmlns:mc="http://schemas.openxmlformats.org/markup-compatibility/2006">
      <mc:Choice Requires="x14">
        <control shapeId="30722" r:id="rId7" name="cbOperation1_3">
          <controlPr defaultSize="0" autoLine="0" r:id="rId8">
            <anchor moveWithCells="1">
              <from>
                <xdr:col>1</xdr:col>
                <xdr:colOff>38100</xdr:colOff>
                <xdr:row>20</xdr:row>
                <xdr:rowOff>228600</xdr:rowOff>
              </from>
              <to>
                <xdr:col>4</xdr:col>
                <xdr:colOff>209550</xdr:colOff>
                <xdr:row>21</xdr:row>
                <xdr:rowOff>76200</xdr:rowOff>
              </to>
            </anchor>
          </controlPr>
        </control>
      </mc:Choice>
      <mc:Fallback>
        <control shapeId="30722" r:id="rId7" name="cbOperation1_3"/>
      </mc:Fallback>
    </mc:AlternateContent>
    <mc:AlternateContent xmlns:mc="http://schemas.openxmlformats.org/markup-compatibility/2006">
      <mc:Choice Requires="x14">
        <control shapeId="30723" r:id="rId9" name="cbOperation1_4">
          <controlPr defaultSize="0" autoLine="0" autoPict="0" r:id="rId10">
            <anchor moveWithCells="1">
              <from>
                <xdr:col>5</xdr:col>
                <xdr:colOff>0</xdr:colOff>
                <xdr:row>20</xdr:row>
                <xdr:rowOff>9525</xdr:rowOff>
              </from>
              <to>
                <xdr:col>16</xdr:col>
                <xdr:colOff>276225</xdr:colOff>
                <xdr:row>20</xdr:row>
                <xdr:rowOff>371475</xdr:rowOff>
              </to>
            </anchor>
          </controlPr>
        </control>
      </mc:Choice>
      <mc:Fallback>
        <control shapeId="30723" r:id="rId9" name="cbOperation1_4"/>
      </mc:Fallback>
    </mc:AlternateContent>
    <mc:AlternateContent xmlns:mc="http://schemas.openxmlformats.org/markup-compatibility/2006">
      <mc:Choice Requires="x14">
        <control shapeId="30724" r:id="rId11" name="cbOperation1_5">
          <controlPr defaultSize="0" autoLine="0" r:id="rId12">
            <anchor moveWithCells="1">
              <from>
                <xdr:col>5</xdr:col>
                <xdr:colOff>9525</xdr:colOff>
                <xdr:row>20</xdr:row>
                <xdr:rowOff>342900</xdr:rowOff>
              </from>
              <to>
                <xdr:col>16</xdr:col>
                <xdr:colOff>685800</xdr:colOff>
                <xdr:row>21</xdr:row>
                <xdr:rowOff>57150</xdr:rowOff>
              </to>
            </anchor>
          </controlPr>
        </control>
      </mc:Choice>
      <mc:Fallback>
        <control shapeId="30724" r:id="rId11" name="cbOperation1_5"/>
      </mc:Fallback>
    </mc:AlternateContent>
    <mc:AlternateContent xmlns:mc="http://schemas.openxmlformats.org/markup-compatibility/2006">
      <mc:Choice Requires="x14">
        <control shapeId="30725" r:id="rId13" name="Check Box 5">
          <controlPr defaultSize="0" autoFill="0" autoLine="0" autoPict="0">
            <anchor moveWithCells="1">
              <from>
                <xdr:col>1</xdr:col>
                <xdr:colOff>781050</xdr:colOff>
                <xdr:row>18</xdr:row>
                <xdr:rowOff>0</xdr:rowOff>
              </from>
              <to>
                <xdr:col>1</xdr:col>
                <xdr:colOff>1085850</xdr:colOff>
                <xdr:row>19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726" r:id="rId14" name="Check Box 6">
          <controlPr defaultSize="0" autoFill="0" autoLine="0" autoPict="0">
            <anchor moveWithCells="1">
              <from>
                <xdr:col>2</xdr:col>
                <xdr:colOff>190500</xdr:colOff>
                <xdr:row>18</xdr:row>
                <xdr:rowOff>0</xdr:rowOff>
              </from>
              <to>
                <xdr:col>2</xdr:col>
                <xdr:colOff>504825</xdr:colOff>
                <xdr:row>19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727" r:id="rId15" name="Check Box 7">
          <controlPr defaultSize="0" autoFill="0" autoLine="0" autoPict="0">
            <anchor moveWithCells="1">
              <from>
                <xdr:col>4</xdr:col>
                <xdr:colOff>428625</xdr:colOff>
                <xdr:row>32</xdr:row>
                <xdr:rowOff>19050</xdr:rowOff>
              </from>
              <to>
                <xdr:col>5</xdr:col>
                <xdr:colOff>104775</xdr:colOff>
                <xdr:row>33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728" r:id="rId16" name="Check Box 8">
          <controlPr defaultSize="0" autoFill="0" autoLine="0" autoPict="0">
            <anchor moveWithCells="1">
              <from>
                <xdr:col>6</xdr:col>
                <xdr:colOff>104775</xdr:colOff>
                <xdr:row>32</xdr:row>
                <xdr:rowOff>19050</xdr:rowOff>
              </from>
              <to>
                <xdr:col>7</xdr:col>
                <xdr:colOff>0</xdr:colOff>
                <xdr:row>33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729" r:id="rId17" name="Check Box 9">
          <controlPr defaultSize="0" autoFill="0" autoLine="0" autoPict="0">
            <anchor moveWithCells="1">
              <from>
                <xdr:col>11</xdr:col>
                <xdr:colOff>85725</xdr:colOff>
                <xdr:row>32</xdr:row>
                <xdr:rowOff>19050</xdr:rowOff>
              </from>
              <to>
                <xdr:col>12</xdr:col>
                <xdr:colOff>85725</xdr:colOff>
                <xdr:row>33</xdr:row>
                <xdr:rowOff>19050</xdr:rowOff>
              </to>
            </anchor>
          </controlPr>
        </control>
      </mc:Choice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8">
    <pageSetUpPr fitToPage="1"/>
  </sheetPr>
  <dimension ref="A1:R62"/>
  <sheetViews>
    <sheetView showGridLines="0" zoomScale="85" zoomScaleNormal="85" workbookViewId="0">
      <selection activeCell="V36" sqref="V36"/>
    </sheetView>
  </sheetViews>
  <sheetFormatPr defaultColWidth="9.140625" defaultRowHeight="12.75" x14ac:dyDescent="0.2"/>
  <cols>
    <col min="1" max="1" width="3.5703125" style="41" customWidth="1"/>
    <col min="2" max="2" width="21.42578125" style="22" customWidth="1"/>
    <col min="3" max="3" width="9.28515625" style="22" customWidth="1"/>
    <col min="4" max="4" width="4.140625" style="22" customWidth="1"/>
    <col min="5" max="5" width="9.28515625" style="22" customWidth="1"/>
    <col min="6" max="6" width="4.140625" style="22" customWidth="1"/>
    <col min="7" max="7" width="6.140625" style="22" customWidth="1"/>
    <col min="8" max="8" width="4.28515625" style="22" customWidth="1"/>
    <col min="9" max="11" width="7.7109375" style="22" hidden="1" customWidth="1"/>
    <col min="12" max="15" width="4.7109375" style="22" customWidth="1"/>
    <col min="16" max="16" width="7.7109375" style="22" hidden="1" customWidth="1"/>
    <col min="17" max="17" width="24.5703125" style="22" customWidth="1"/>
    <col min="18" max="16384" width="9.140625" style="22"/>
  </cols>
  <sheetData>
    <row r="1" spans="2:17" ht="21" customHeight="1" x14ac:dyDescent="0.2">
      <c r="Q1" s="29" t="s">
        <v>50</v>
      </c>
    </row>
    <row r="2" spans="2:17" ht="24" customHeight="1" x14ac:dyDescent="0.2">
      <c r="B2" s="93" t="s">
        <v>90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</row>
    <row r="3" spans="2:17" ht="24" customHeight="1" x14ac:dyDescent="0.2">
      <c r="B3" s="93" t="s">
        <v>91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</row>
    <row r="4" spans="2:17" ht="16.5" x14ac:dyDescent="0.25">
      <c r="B4" s="138" t="s">
        <v>85</v>
      </c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</row>
    <row r="5" spans="2:17" ht="5.25" customHeight="1" thickBot="1" x14ac:dyDescent="0.25">
      <c r="M5" s="42"/>
      <c r="N5" s="42"/>
      <c r="O5" s="43"/>
      <c r="P5" s="43"/>
      <c r="Q5" s="44"/>
    </row>
    <row r="6" spans="2:17" ht="4.5" hidden="1" customHeight="1" thickBot="1" x14ac:dyDescent="0.25"/>
    <row r="7" spans="2:17" ht="9.9499999999999993" customHeight="1" x14ac:dyDescent="0.2">
      <c r="B7" s="45"/>
      <c r="C7" s="46"/>
      <c r="D7" s="46"/>
      <c r="E7" s="46"/>
      <c r="F7" s="47"/>
      <c r="G7" s="146" t="s">
        <v>0</v>
      </c>
      <c r="H7" s="147"/>
      <c r="I7" s="147"/>
      <c r="J7" s="147"/>
      <c r="K7" s="147"/>
      <c r="L7" s="147"/>
      <c r="M7" s="40"/>
      <c r="N7" s="40"/>
      <c r="O7" s="161" t="str">
        <f>IF(ISBLANK('tiskopis 1'!O7),"",'tiskopis 1'!O7)</f>
        <v/>
      </c>
      <c r="P7" s="162"/>
      <c r="Q7" s="163"/>
    </row>
    <row r="8" spans="2:17" ht="9.9499999999999993" customHeight="1" x14ac:dyDescent="0.2">
      <c r="B8" s="48"/>
      <c r="C8" s="10"/>
      <c r="D8" s="10"/>
      <c r="E8" s="10"/>
      <c r="F8" s="49"/>
      <c r="G8" s="139"/>
      <c r="H8" s="140"/>
      <c r="I8" s="140"/>
      <c r="J8" s="140"/>
      <c r="K8" s="140"/>
      <c r="L8" s="140"/>
      <c r="M8" s="50"/>
      <c r="N8" s="50"/>
      <c r="O8" s="164"/>
      <c r="P8" s="164"/>
      <c r="Q8" s="165"/>
    </row>
    <row r="9" spans="2:17" ht="15.95" customHeight="1" x14ac:dyDescent="0.25">
      <c r="B9" s="48"/>
      <c r="C9" s="10"/>
      <c r="D9" s="10"/>
      <c r="E9" s="10"/>
      <c r="F9" s="49"/>
      <c r="G9" s="157" t="s">
        <v>69</v>
      </c>
      <c r="H9" s="158"/>
      <c r="I9" s="158"/>
      <c r="J9" s="158"/>
      <c r="K9" s="158"/>
      <c r="L9" s="158"/>
      <c r="M9" s="50"/>
      <c r="N9" s="50"/>
      <c r="O9" s="166" t="str">
        <f>IF(ISBLANK('tiskopis 1'!O9),"",'tiskopis 1'!O9)</f>
        <v/>
      </c>
      <c r="P9" s="166"/>
      <c r="Q9" s="167"/>
    </row>
    <row r="10" spans="2:17" ht="15.95" customHeight="1" x14ac:dyDescent="0.25">
      <c r="B10" s="48"/>
      <c r="C10" s="10"/>
      <c r="D10" s="10"/>
      <c r="E10" s="10"/>
      <c r="F10" s="49"/>
      <c r="G10" s="139" t="s">
        <v>1</v>
      </c>
      <c r="H10" s="140"/>
      <c r="I10" s="140"/>
      <c r="J10" s="140"/>
      <c r="K10" s="140"/>
      <c r="L10" s="140"/>
      <c r="M10" s="50"/>
      <c r="N10" s="50"/>
      <c r="O10" s="174" t="str">
        <f>IF(ISBLANK('tiskopis 1'!O10),"",'tiskopis 1'!O10)</f>
        <v/>
      </c>
      <c r="P10" s="174"/>
      <c r="Q10" s="175"/>
    </row>
    <row r="11" spans="2:17" ht="9.9499999999999993" customHeight="1" x14ac:dyDescent="0.2">
      <c r="B11" s="130"/>
      <c r="C11" s="94"/>
      <c r="D11" s="94"/>
      <c r="E11" s="94"/>
      <c r="F11" s="131"/>
      <c r="G11" s="139" t="s">
        <v>40</v>
      </c>
      <c r="H11" s="140"/>
      <c r="I11" s="140"/>
      <c r="J11" s="140"/>
      <c r="K11" s="140"/>
      <c r="L11" s="140"/>
      <c r="M11" s="50"/>
      <c r="N11" s="50"/>
      <c r="O11" s="148"/>
      <c r="P11" s="149"/>
      <c r="Q11" s="150"/>
    </row>
    <row r="12" spans="2:17" ht="9.9499999999999993" customHeight="1" x14ac:dyDescent="0.2">
      <c r="B12" s="48"/>
      <c r="C12" s="10"/>
      <c r="D12" s="10"/>
      <c r="E12" s="10"/>
      <c r="F12" s="49"/>
      <c r="G12" s="139"/>
      <c r="H12" s="140"/>
      <c r="I12" s="140"/>
      <c r="J12" s="140"/>
      <c r="K12" s="140"/>
      <c r="L12" s="140"/>
      <c r="M12" s="50"/>
      <c r="N12" s="50"/>
      <c r="O12" s="144"/>
      <c r="P12" s="144"/>
      <c r="Q12" s="145"/>
    </row>
    <row r="13" spans="2:17" ht="9.9499999999999993" customHeight="1" x14ac:dyDescent="0.2">
      <c r="B13" s="135"/>
      <c r="C13" s="136"/>
      <c r="D13" s="136"/>
      <c r="E13" s="136"/>
      <c r="F13" s="137"/>
      <c r="G13" s="139" t="s">
        <v>41</v>
      </c>
      <c r="H13" s="140"/>
      <c r="I13" s="140"/>
      <c r="J13" s="140"/>
      <c r="K13" s="140"/>
      <c r="L13" s="140"/>
      <c r="M13" s="50"/>
      <c r="N13" s="50"/>
      <c r="O13" s="148"/>
      <c r="P13" s="151"/>
      <c r="Q13" s="152"/>
    </row>
    <row r="14" spans="2:17" ht="9.9499999999999993" customHeight="1" x14ac:dyDescent="0.2">
      <c r="B14" s="48"/>
      <c r="C14" s="10"/>
      <c r="D14" s="10"/>
      <c r="E14" s="10"/>
      <c r="F14" s="37"/>
      <c r="G14" s="139"/>
      <c r="H14" s="140"/>
      <c r="I14" s="140"/>
      <c r="J14" s="140"/>
      <c r="K14" s="140"/>
      <c r="L14" s="140"/>
      <c r="M14" s="50"/>
      <c r="N14" s="50"/>
      <c r="O14" s="153"/>
      <c r="P14" s="153"/>
      <c r="Q14" s="154"/>
    </row>
    <row r="15" spans="2:17" ht="9.9499999999999993" customHeight="1" x14ac:dyDescent="0.2">
      <c r="B15" s="132" t="s">
        <v>86</v>
      </c>
      <c r="C15" s="133"/>
      <c r="D15" s="133"/>
      <c r="E15" s="133"/>
      <c r="F15" s="134"/>
      <c r="G15" s="139" t="s">
        <v>68</v>
      </c>
      <c r="H15" s="140"/>
      <c r="I15" s="140"/>
      <c r="J15" s="140"/>
      <c r="K15" s="140"/>
      <c r="L15" s="140"/>
      <c r="M15" s="50"/>
      <c r="N15" s="50"/>
      <c r="O15" s="168" t="str">
        <f>IF(ISBLANK('tiskopis 1'!O15),"",'tiskopis 1'!O15)</f>
        <v/>
      </c>
      <c r="P15" s="168"/>
      <c r="Q15" s="169"/>
    </row>
    <row r="16" spans="2:17" ht="9.9499999999999993" customHeight="1" x14ac:dyDescent="0.2">
      <c r="B16" s="110" t="s">
        <v>87</v>
      </c>
      <c r="C16" s="111"/>
      <c r="D16" s="111"/>
      <c r="E16" s="111"/>
      <c r="F16" s="112"/>
      <c r="G16" s="139"/>
      <c r="H16" s="140"/>
      <c r="I16" s="140"/>
      <c r="J16" s="140"/>
      <c r="K16" s="140"/>
      <c r="L16" s="140"/>
      <c r="M16" s="50"/>
      <c r="N16" s="50"/>
      <c r="O16" s="170"/>
      <c r="P16" s="170"/>
      <c r="Q16" s="171"/>
    </row>
    <row r="17" spans="1:17" ht="14.25" customHeight="1" thickBot="1" x14ac:dyDescent="0.3">
      <c r="B17" s="113" t="s">
        <v>29</v>
      </c>
      <c r="C17" s="114"/>
      <c r="D17" s="114"/>
      <c r="E17" s="114"/>
      <c r="F17" s="115"/>
      <c r="G17" s="116"/>
      <c r="H17" s="117"/>
      <c r="I17" s="117"/>
      <c r="J17" s="117"/>
      <c r="K17" s="117"/>
      <c r="L17" s="117"/>
      <c r="M17" s="51"/>
      <c r="N17" s="51"/>
      <c r="O17" s="172"/>
      <c r="P17" s="172"/>
      <c r="Q17" s="173"/>
    </row>
    <row r="18" spans="1:17" ht="14.25" customHeight="1" x14ac:dyDescent="0.25">
      <c r="B18" s="52"/>
      <c r="C18" s="10"/>
      <c r="D18" s="10"/>
      <c r="E18" s="10"/>
      <c r="F18" s="10"/>
      <c r="G18" s="53"/>
      <c r="H18" s="53"/>
      <c r="I18" s="53"/>
      <c r="J18" s="53"/>
      <c r="K18" s="53"/>
      <c r="L18" s="53"/>
      <c r="M18" s="54"/>
      <c r="N18" s="54"/>
      <c r="O18" s="54"/>
      <c r="P18" s="54"/>
      <c r="Q18" s="54"/>
    </row>
    <row r="19" spans="1:17" ht="18.75" customHeight="1" x14ac:dyDescent="0.2">
      <c r="B19" s="55" t="s">
        <v>82</v>
      </c>
      <c r="C19" s="56"/>
      <c r="D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7"/>
    </row>
    <row r="20" spans="1:17" ht="21.75" customHeight="1" x14ac:dyDescent="0.2">
      <c r="B20" s="58" t="s">
        <v>44</v>
      </c>
      <c r="C20" s="59"/>
      <c r="D20" s="60"/>
      <c r="E20" s="61"/>
      <c r="F20" s="61"/>
      <c r="G20" s="62"/>
      <c r="H20" s="61"/>
      <c r="I20" s="61"/>
      <c r="J20" s="61"/>
      <c r="K20" s="61"/>
      <c r="L20" s="63"/>
      <c r="M20" s="64"/>
      <c r="N20" s="64"/>
      <c r="O20" s="64"/>
      <c r="P20" s="64"/>
      <c r="Q20" s="61"/>
    </row>
    <row r="21" spans="1:17" ht="42" customHeight="1" x14ac:dyDescent="0.2">
      <c r="C21" s="65"/>
      <c r="D21" s="66"/>
      <c r="E21" s="61"/>
      <c r="H21" s="67"/>
      <c r="I21" s="61"/>
      <c r="J21" s="61"/>
      <c r="K21" s="61"/>
      <c r="L21" s="68"/>
      <c r="M21" s="69"/>
      <c r="N21" s="69"/>
      <c r="O21" s="69"/>
      <c r="P21" s="69"/>
      <c r="Q21" s="61"/>
    </row>
    <row r="22" spans="1:17" s="10" customFormat="1" ht="26.25" customHeight="1" thickBot="1" x14ac:dyDescent="0.3">
      <c r="A22" s="70"/>
      <c r="B22" s="30" t="s">
        <v>42</v>
      </c>
      <c r="C22" s="28"/>
      <c r="D22" s="28"/>
      <c r="E22" s="28"/>
      <c r="F22" s="28"/>
      <c r="G22" s="28"/>
      <c r="H22" s="28"/>
      <c r="I22" s="28"/>
      <c r="J22" s="28"/>
      <c r="K22" s="28"/>
      <c r="P22" s="32"/>
    </row>
    <row r="23" spans="1:17" s="10" customFormat="1" ht="13.7" hidden="1" customHeight="1" thickBot="1" x14ac:dyDescent="0.25">
      <c r="A23" s="70"/>
      <c r="B23" s="8" t="s">
        <v>36</v>
      </c>
      <c r="C23" s="28"/>
      <c r="D23" s="28"/>
      <c r="E23" s="105" t="str">
        <f>IF(ISBLANK(O11),"",O11)</f>
        <v/>
      </c>
      <c r="F23" s="106"/>
      <c r="H23" s="28"/>
      <c r="I23" s="28"/>
      <c r="J23" s="28"/>
      <c r="K23" s="28"/>
      <c r="M23" s="9" t="s">
        <v>38</v>
      </c>
      <c r="P23" s="71"/>
      <c r="Q23" s="72"/>
    </row>
    <row r="24" spans="1:17" s="10" customFormat="1" ht="13.7" hidden="1" customHeight="1" thickBot="1" x14ac:dyDescent="0.25">
      <c r="A24" s="70"/>
      <c r="B24" s="8" t="s">
        <v>37</v>
      </c>
      <c r="C24" s="28"/>
      <c r="D24" s="28"/>
      <c r="E24" s="105" t="str">
        <f>IF(ISBLANK(O13),"",O13)</f>
        <v/>
      </c>
      <c r="F24" s="106"/>
      <c r="G24" s="28"/>
      <c r="H24" s="28"/>
      <c r="I24" s="28"/>
      <c r="J24" s="28"/>
      <c r="K24" s="28"/>
      <c r="M24" s="9" t="s">
        <v>39</v>
      </c>
      <c r="P24" s="71"/>
      <c r="Q24" s="72"/>
    </row>
    <row r="25" spans="1:17" s="10" customFormat="1" ht="13.7" customHeight="1" thickBot="1" x14ac:dyDescent="0.25">
      <c r="A25" s="70"/>
      <c r="B25" s="8" t="s">
        <v>83</v>
      </c>
      <c r="D25" s="28"/>
      <c r="E25" s="107"/>
      <c r="F25" s="108"/>
      <c r="G25" s="28" t="s">
        <v>2</v>
      </c>
      <c r="H25" s="28"/>
      <c r="I25" s="28"/>
      <c r="J25" s="28"/>
      <c r="K25" s="28"/>
      <c r="M25" s="11" t="s">
        <v>43</v>
      </c>
      <c r="P25" s="32"/>
      <c r="Q25" s="1"/>
    </row>
    <row r="26" spans="1:17" s="10" customFormat="1" ht="13.7" customHeight="1" thickBot="1" x14ac:dyDescent="0.25">
      <c r="A26" s="70"/>
      <c r="B26" s="8" t="s">
        <v>46</v>
      </c>
      <c r="D26" s="28"/>
      <c r="E26" s="107"/>
      <c r="F26" s="108"/>
      <c r="G26" s="28"/>
      <c r="H26" s="28"/>
      <c r="I26" s="28"/>
      <c r="J26" s="28"/>
      <c r="K26" s="28"/>
      <c r="M26" s="34" t="s">
        <v>81</v>
      </c>
      <c r="P26" s="71"/>
      <c r="Q26" s="35"/>
    </row>
    <row r="27" spans="1:17" s="10" customFormat="1" ht="3" hidden="1" customHeight="1" x14ac:dyDescent="0.25">
      <c r="A27" s="70"/>
      <c r="B27" s="30"/>
      <c r="C27" s="73"/>
      <c r="D27" s="74"/>
      <c r="E27" s="74"/>
      <c r="F27" s="74"/>
      <c r="G27" s="74"/>
      <c r="H27" s="74"/>
      <c r="I27" s="74"/>
      <c r="J27" s="74"/>
      <c r="K27" s="74"/>
      <c r="L27" s="75"/>
      <c r="M27" s="75"/>
      <c r="N27" s="75"/>
      <c r="P27" s="32"/>
      <c r="Q27" s="28"/>
    </row>
    <row r="28" spans="1:17" s="10" customFormat="1" ht="5.25" hidden="1" customHeight="1" x14ac:dyDescent="0.25">
      <c r="A28" s="70"/>
      <c r="B28" s="30"/>
      <c r="C28" s="73"/>
      <c r="D28" s="74"/>
      <c r="E28" s="74"/>
      <c r="F28" s="74"/>
      <c r="G28" s="74"/>
      <c r="H28" s="74"/>
      <c r="I28" s="74"/>
      <c r="J28" s="74"/>
      <c r="K28" s="74"/>
      <c r="L28" s="75"/>
      <c r="M28" s="75"/>
      <c r="N28" s="75"/>
      <c r="P28" s="32"/>
      <c r="Q28" s="28"/>
    </row>
    <row r="29" spans="1:17" s="10" customFormat="1" ht="1.5" hidden="1" customHeight="1" x14ac:dyDescent="0.25">
      <c r="A29" s="70"/>
      <c r="B29" s="33"/>
      <c r="C29" s="76"/>
      <c r="D29" s="76"/>
      <c r="E29" s="94"/>
      <c r="F29" s="94"/>
      <c r="G29" s="94"/>
      <c r="H29" s="94"/>
      <c r="I29" s="76"/>
      <c r="J29" s="76"/>
      <c r="K29" s="76"/>
      <c r="L29" s="76"/>
      <c r="P29" s="32"/>
      <c r="Q29" s="28"/>
    </row>
    <row r="30" spans="1:17" s="10" customFormat="1" ht="20.25" customHeight="1" x14ac:dyDescent="0.25">
      <c r="A30" s="70"/>
      <c r="B30" s="30" t="s">
        <v>45</v>
      </c>
      <c r="C30" s="28"/>
      <c r="D30" s="28"/>
      <c r="E30" s="28"/>
      <c r="F30" s="28"/>
      <c r="G30" s="28"/>
      <c r="H30" s="28"/>
      <c r="I30" s="28"/>
      <c r="J30" s="28"/>
      <c r="K30" s="28"/>
      <c r="P30" s="32"/>
    </row>
    <row r="31" spans="1:17" ht="21" customHeight="1" x14ac:dyDescent="0.25">
      <c r="B31" s="30" t="s">
        <v>94</v>
      </c>
      <c r="C31" s="65"/>
      <c r="D31" s="66"/>
      <c r="E31" s="61"/>
      <c r="H31" s="61"/>
      <c r="I31" s="61"/>
      <c r="J31" s="61"/>
      <c r="K31" s="61"/>
      <c r="L31" s="68"/>
      <c r="M31" s="69"/>
      <c r="N31" s="69"/>
      <c r="O31" s="69"/>
      <c r="P31" s="69"/>
      <c r="Q31" s="61"/>
    </row>
    <row r="32" spans="1:17" ht="13.5" customHeight="1" x14ac:dyDescent="0.25">
      <c r="B32" s="30" t="s">
        <v>80</v>
      </c>
      <c r="C32" s="65"/>
      <c r="D32" s="66"/>
      <c r="E32" s="61"/>
      <c r="H32" s="61"/>
      <c r="I32" s="61"/>
      <c r="J32" s="61"/>
      <c r="K32" s="61"/>
      <c r="L32" s="68"/>
      <c r="M32" s="69"/>
      <c r="N32" s="69"/>
      <c r="O32" s="69"/>
      <c r="P32" s="69"/>
      <c r="Q32" s="61"/>
    </row>
    <row r="33" spans="1:17" ht="21" customHeight="1" x14ac:dyDescent="0.25">
      <c r="B33" s="30"/>
      <c r="D33" s="77" t="s">
        <v>79</v>
      </c>
      <c r="E33" s="61"/>
      <c r="F33" s="61"/>
      <c r="G33" s="62"/>
      <c r="H33" s="61"/>
      <c r="I33" s="61"/>
      <c r="J33" s="61"/>
      <c r="K33" s="61"/>
      <c r="L33" s="68"/>
      <c r="M33" s="69"/>
      <c r="N33" s="69"/>
      <c r="O33" s="69"/>
      <c r="P33" s="69"/>
      <c r="Q33" s="61"/>
    </row>
    <row r="34" spans="1:17" x14ac:dyDescent="0.2">
      <c r="B34" s="97" t="s">
        <v>6</v>
      </c>
      <c r="C34" s="118" t="s">
        <v>13</v>
      </c>
      <c r="D34" s="119"/>
      <c r="E34" s="118" t="s">
        <v>14</v>
      </c>
      <c r="F34" s="119"/>
      <c r="G34" s="118" t="s">
        <v>4</v>
      </c>
      <c r="H34" s="119"/>
      <c r="I34" s="78"/>
      <c r="J34" s="78"/>
      <c r="K34" s="78"/>
      <c r="L34" s="118" t="s">
        <v>12</v>
      </c>
      <c r="M34" s="120"/>
      <c r="N34" s="120"/>
      <c r="O34" s="119"/>
      <c r="P34" s="79" t="s">
        <v>33</v>
      </c>
      <c r="Q34" s="80" t="s">
        <v>34</v>
      </c>
    </row>
    <row r="35" spans="1:17" x14ac:dyDescent="0.2">
      <c r="B35" s="98"/>
      <c r="C35" s="95" t="s">
        <v>10</v>
      </c>
      <c r="D35" s="96"/>
      <c r="E35" s="95" t="s">
        <v>11</v>
      </c>
      <c r="F35" s="96"/>
      <c r="G35" s="95" t="s">
        <v>5</v>
      </c>
      <c r="H35" s="96"/>
      <c r="I35" s="81"/>
      <c r="J35" s="81"/>
      <c r="K35" s="81"/>
      <c r="L35" s="82" t="s">
        <v>8</v>
      </c>
      <c r="M35" s="83" t="s">
        <v>8</v>
      </c>
      <c r="N35" s="83" t="s">
        <v>9</v>
      </c>
      <c r="O35" s="84" t="s">
        <v>9</v>
      </c>
      <c r="P35" s="84"/>
      <c r="Q35" s="85"/>
    </row>
    <row r="36" spans="1:17" x14ac:dyDescent="0.2">
      <c r="B36" s="121" t="s">
        <v>31</v>
      </c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</row>
    <row r="37" spans="1:17" ht="13.7" customHeight="1" x14ac:dyDescent="0.2">
      <c r="A37" s="21" t="s">
        <v>3</v>
      </c>
      <c r="B37" s="12"/>
      <c r="C37" s="13"/>
      <c r="D37" s="86" t="s">
        <v>2</v>
      </c>
      <c r="E37" s="13"/>
      <c r="F37" s="86" t="s">
        <v>2</v>
      </c>
      <c r="G37" s="14"/>
      <c r="H37" s="86" t="s">
        <v>7</v>
      </c>
      <c r="I37" s="86">
        <f t="shared" ref="I37:I51" si="0">(C37*E37)*G37/1000000</f>
        <v>0</v>
      </c>
      <c r="J37" s="86">
        <f>(C37+60)*G37</f>
        <v>0</v>
      </c>
      <c r="K37" s="86">
        <f>(E37+60)*G37</f>
        <v>0</v>
      </c>
      <c r="L37" s="36"/>
      <c r="M37" s="36"/>
      <c r="N37" s="36"/>
      <c r="O37" s="36"/>
      <c r="P37" s="13" t="s">
        <v>32</v>
      </c>
      <c r="Q37" s="15"/>
    </row>
    <row r="38" spans="1:17" ht="13.7" customHeight="1" x14ac:dyDescent="0.2">
      <c r="A38" s="21" t="s">
        <v>28</v>
      </c>
      <c r="B38" s="16"/>
      <c r="C38" s="13"/>
      <c r="D38" s="86" t="s">
        <v>2</v>
      </c>
      <c r="E38" s="13"/>
      <c r="F38" s="86" t="s">
        <v>2</v>
      </c>
      <c r="G38" s="13"/>
      <c r="H38" s="86" t="s">
        <v>7</v>
      </c>
      <c r="I38" s="86">
        <f t="shared" si="0"/>
        <v>0</v>
      </c>
      <c r="J38" s="86">
        <f t="shared" ref="J38:J51" si="1">(C38+60)*G38</f>
        <v>0</v>
      </c>
      <c r="K38" s="86">
        <f t="shared" ref="K38:K51" si="2">(E38+60)*G38</f>
        <v>0</v>
      </c>
      <c r="L38" s="36"/>
      <c r="M38" s="36"/>
      <c r="N38" s="36"/>
      <c r="O38" s="36"/>
      <c r="P38" s="13" t="s">
        <v>32</v>
      </c>
      <c r="Q38" s="17"/>
    </row>
    <row r="39" spans="1:17" ht="13.7" customHeight="1" x14ac:dyDescent="0.2">
      <c r="A39" s="21" t="s">
        <v>15</v>
      </c>
      <c r="B39" s="16"/>
      <c r="C39" s="13"/>
      <c r="D39" s="86" t="s">
        <v>2</v>
      </c>
      <c r="E39" s="13"/>
      <c r="F39" s="86" t="s">
        <v>2</v>
      </c>
      <c r="G39" s="13"/>
      <c r="H39" s="86" t="s">
        <v>7</v>
      </c>
      <c r="I39" s="86">
        <f t="shared" si="0"/>
        <v>0</v>
      </c>
      <c r="J39" s="86">
        <f t="shared" si="1"/>
        <v>0</v>
      </c>
      <c r="K39" s="86">
        <f t="shared" si="2"/>
        <v>0</v>
      </c>
      <c r="L39" s="36"/>
      <c r="M39" s="36"/>
      <c r="N39" s="36"/>
      <c r="O39" s="36"/>
      <c r="P39" s="13" t="s">
        <v>32</v>
      </c>
      <c r="Q39" s="17"/>
    </row>
    <row r="40" spans="1:17" ht="13.7" customHeight="1" x14ac:dyDescent="0.2">
      <c r="A40" s="21" t="s">
        <v>16</v>
      </c>
      <c r="B40" s="16"/>
      <c r="C40" s="13"/>
      <c r="D40" s="86" t="s">
        <v>2</v>
      </c>
      <c r="E40" s="13"/>
      <c r="F40" s="86" t="s">
        <v>2</v>
      </c>
      <c r="G40" s="13"/>
      <c r="H40" s="86" t="s">
        <v>7</v>
      </c>
      <c r="I40" s="86">
        <f t="shared" si="0"/>
        <v>0</v>
      </c>
      <c r="J40" s="86">
        <f t="shared" si="1"/>
        <v>0</v>
      </c>
      <c r="K40" s="86">
        <f t="shared" si="2"/>
        <v>0</v>
      </c>
      <c r="L40" s="36"/>
      <c r="M40" s="36"/>
      <c r="N40" s="36"/>
      <c r="O40" s="36"/>
      <c r="P40" s="13" t="s">
        <v>32</v>
      </c>
      <c r="Q40" s="17"/>
    </row>
    <row r="41" spans="1:17" ht="13.7" customHeight="1" x14ac:dyDescent="0.2">
      <c r="A41" s="21" t="s">
        <v>17</v>
      </c>
      <c r="B41" s="16"/>
      <c r="C41" s="13"/>
      <c r="D41" s="86" t="s">
        <v>2</v>
      </c>
      <c r="E41" s="13"/>
      <c r="F41" s="86" t="s">
        <v>2</v>
      </c>
      <c r="G41" s="13"/>
      <c r="H41" s="86" t="s">
        <v>7</v>
      </c>
      <c r="I41" s="86">
        <f t="shared" si="0"/>
        <v>0</v>
      </c>
      <c r="J41" s="86">
        <f t="shared" si="1"/>
        <v>0</v>
      </c>
      <c r="K41" s="86">
        <f t="shared" si="2"/>
        <v>0</v>
      </c>
      <c r="L41" s="36"/>
      <c r="M41" s="36"/>
      <c r="N41" s="36"/>
      <c r="O41" s="36"/>
      <c r="P41" s="13" t="s">
        <v>32</v>
      </c>
      <c r="Q41" s="17"/>
    </row>
    <row r="42" spans="1:17" ht="13.7" customHeight="1" x14ac:dyDescent="0.2">
      <c r="A42" s="21" t="s">
        <v>18</v>
      </c>
      <c r="B42" s="16"/>
      <c r="C42" s="13"/>
      <c r="D42" s="86" t="s">
        <v>2</v>
      </c>
      <c r="E42" s="13"/>
      <c r="F42" s="86" t="s">
        <v>2</v>
      </c>
      <c r="G42" s="13"/>
      <c r="H42" s="86" t="s">
        <v>7</v>
      </c>
      <c r="I42" s="86">
        <f t="shared" si="0"/>
        <v>0</v>
      </c>
      <c r="J42" s="86">
        <f t="shared" si="1"/>
        <v>0</v>
      </c>
      <c r="K42" s="86">
        <f t="shared" si="2"/>
        <v>0</v>
      </c>
      <c r="L42" s="36"/>
      <c r="M42" s="36"/>
      <c r="N42" s="36"/>
      <c r="O42" s="36"/>
      <c r="P42" s="13" t="s">
        <v>32</v>
      </c>
      <c r="Q42" s="17"/>
    </row>
    <row r="43" spans="1:17" ht="13.7" customHeight="1" x14ac:dyDescent="0.2">
      <c r="A43" s="21" t="s">
        <v>19</v>
      </c>
      <c r="B43" s="16"/>
      <c r="C43" s="13"/>
      <c r="D43" s="86" t="s">
        <v>2</v>
      </c>
      <c r="E43" s="13"/>
      <c r="F43" s="86" t="s">
        <v>2</v>
      </c>
      <c r="G43" s="13"/>
      <c r="H43" s="86" t="s">
        <v>7</v>
      </c>
      <c r="I43" s="86">
        <f t="shared" si="0"/>
        <v>0</v>
      </c>
      <c r="J43" s="86">
        <f t="shared" si="1"/>
        <v>0</v>
      </c>
      <c r="K43" s="86">
        <f t="shared" si="2"/>
        <v>0</v>
      </c>
      <c r="L43" s="36"/>
      <c r="M43" s="36"/>
      <c r="N43" s="36"/>
      <c r="O43" s="36"/>
      <c r="P43" s="13" t="s">
        <v>32</v>
      </c>
      <c r="Q43" s="17"/>
    </row>
    <row r="44" spans="1:17" ht="13.7" customHeight="1" x14ac:dyDescent="0.2">
      <c r="A44" s="21" t="s">
        <v>20</v>
      </c>
      <c r="B44" s="16"/>
      <c r="C44" s="13"/>
      <c r="D44" s="86" t="s">
        <v>2</v>
      </c>
      <c r="E44" s="13"/>
      <c r="F44" s="86" t="s">
        <v>2</v>
      </c>
      <c r="G44" s="13"/>
      <c r="H44" s="86" t="s">
        <v>7</v>
      </c>
      <c r="I44" s="86">
        <f t="shared" si="0"/>
        <v>0</v>
      </c>
      <c r="J44" s="86">
        <f t="shared" si="1"/>
        <v>0</v>
      </c>
      <c r="K44" s="86">
        <f t="shared" si="2"/>
        <v>0</v>
      </c>
      <c r="L44" s="36"/>
      <c r="M44" s="36"/>
      <c r="N44" s="36"/>
      <c r="O44" s="36"/>
      <c r="P44" s="13" t="s">
        <v>32</v>
      </c>
      <c r="Q44" s="17"/>
    </row>
    <row r="45" spans="1:17" ht="13.7" customHeight="1" x14ac:dyDescent="0.2">
      <c r="A45" s="21" t="s">
        <v>21</v>
      </c>
      <c r="B45" s="16"/>
      <c r="C45" s="13"/>
      <c r="D45" s="86" t="s">
        <v>2</v>
      </c>
      <c r="E45" s="13"/>
      <c r="F45" s="86" t="s">
        <v>2</v>
      </c>
      <c r="G45" s="13"/>
      <c r="H45" s="86" t="s">
        <v>7</v>
      </c>
      <c r="I45" s="86">
        <f t="shared" si="0"/>
        <v>0</v>
      </c>
      <c r="J45" s="86">
        <f t="shared" si="1"/>
        <v>0</v>
      </c>
      <c r="K45" s="86">
        <f t="shared" si="2"/>
        <v>0</v>
      </c>
      <c r="L45" s="36"/>
      <c r="M45" s="36"/>
      <c r="N45" s="36"/>
      <c r="O45" s="36"/>
      <c r="P45" s="13" t="s">
        <v>32</v>
      </c>
      <c r="Q45" s="17"/>
    </row>
    <row r="46" spans="1:17" ht="13.7" customHeight="1" x14ac:dyDescent="0.2">
      <c r="A46" s="21" t="s">
        <v>22</v>
      </c>
      <c r="B46" s="16"/>
      <c r="C46" s="13"/>
      <c r="D46" s="86" t="s">
        <v>2</v>
      </c>
      <c r="E46" s="13"/>
      <c r="F46" s="86" t="s">
        <v>2</v>
      </c>
      <c r="G46" s="13"/>
      <c r="H46" s="86" t="s">
        <v>7</v>
      </c>
      <c r="I46" s="86">
        <f t="shared" si="0"/>
        <v>0</v>
      </c>
      <c r="J46" s="86">
        <f t="shared" si="1"/>
        <v>0</v>
      </c>
      <c r="K46" s="86">
        <f t="shared" si="2"/>
        <v>0</v>
      </c>
      <c r="L46" s="36"/>
      <c r="M46" s="36"/>
      <c r="N46" s="36"/>
      <c r="O46" s="36"/>
      <c r="P46" s="13" t="s">
        <v>32</v>
      </c>
      <c r="Q46" s="17"/>
    </row>
    <row r="47" spans="1:17" ht="13.7" customHeight="1" x14ac:dyDescent="0.2">
      <c r="A47" s="21" t="s">
        <v>23</v>
      </c>
      <c r="B47" s="16"/>
      <c r="C47" s="13"/>
      <c r="D47" s="86" t="s">
        <v>2</v>
      </c>
      <c r="E47" s="13"/>
      <c r="F47" s="86" t="s">
        <v>2</v>
      </c>
      <c r="G47" s="13"/>
      <c r="H47" s="86" t="s">
        <v>7</v>
      </c>
      <c r="I47" s="86">
        <f t="shared" si="0"/>
        <v>0</v>
      </c>
      <c r="J47" s="86">
        <f t="shared" si="1"/>
        <v>0</v>
      </c>
      <c r="K47" s="86">
        <f t="shared" si="2"/>
        <v>0</v>
      </c>
      <c r="L47" s="36"/>
      <c r="M47" s="36"/>
      <c r="N47" s="36"/>
      <c r="O47" s="36"/>
      <c r="P47" s="13" t="s">
        <v>32</v>
      </c>
      <c r="Q47" s="17"/>
    </row>
    <row r="48" spans="1:17" ht="13.7" customHeight="1" x14ac:dyDescent="0.2">
      <c r="A48" s="21" t="s">
        <v>24</v>
      </c>
      <c r="B48" s="16"/>
      <c r="C48" s="13"/>
      <c r="D48" s="86" t="s">
        <v>2</v>
      </c>
      <c r="E48" s="13"/>
      <c r="F48" s="86" t="s">
        <v>2</v>
      </c>
      <c r="G48" s="13"/>
      <c r="H48" s="86" t="s">
        <v>7</v>
      </c>
      <c r="I48" s="86">
        <f t="shared" si="0"/>
        <v>0</v>
      </c>
      <c r="J48" s="86">
        <f t="shared" si="1"/>
        <v>0</v>
      </c>
      <c r="K48" s="86">
        <f t="shared" si="2"/>
        <v>0</v>
      </c>
      <c r="L48" s="36"/>
      <c r="M48" s="36"/>
      <c r="N48" s="36"/>
      <c r="O48" s="36"/>
      <c r="P48" s="13" t="s">
        <v>32</v>
      </c>
      <c r="Q48" s="17"/>
    </row>
    <row r="49" spans="1:18" ht="13.7" customHeight="1" x14ac:dyDescent="0.2">
      <c r="A49" s="21" t="s">
        <v>25</v>
      </c>
      <c r="B49" s="16"/>
      <c r="C49" s="13"/>
      <c r="D49" s="86" t="s">
        <v>2</v>
      </c>
      <c r="E49" s="13"/>
      <c r="F49" s="86" t="s">
        <v>2</v>
      </c>
      <c r="G49" s="13"/>
      <c r="H49" s="86" t="s">
        <v>7</v>
      </c>
      <c r="I49" s="86">
        <f t="shared" si="0"/>
        <v>0</v>
      </c>
      <c r="J49" s="86">
        <f t="shared" si="1"/>
        <v>0</v>
      </c>
      <c r="K49" s="86">
        <f t="shared" si="2"/>
        <v>0</v>
      </c>
      <c r="L49" s="36"/>
      <c r="M49" s="36"/>
      <c r="N49" s="36"/>
      <c r="O49" s="36"/>
      <c r="P49" s="13" t="s">
        <v>32</v>
      </c>
      <c r="Q49" s="17"/>
    </row>
    <row r="50" spans="1:18" ht="13.7" customHeight="1" x14ac:dyDescent="0.2">
      <c r="A50" s="21" t="s">
        <v>26</v>
      </c>
      <c r="B50" s="16"/>
      <c r="C50" s="13"/>
      <c r="D50" s="86" t="s">
        <v>2</v>
      </c>
      <c r="E50" s="13"/>
      <c r="F50" s="86" t="s">
        <v>2</v>
      </c>
      <c r="G50" s="13"/>
      <c r="H50" s="86" t="s">
        <v>7</v>
      </c>
      <c r="I50" s="86">
        <f t="shared" si="0"/>
        <v>0</v>
      </c>
      <c r="J50" s="86">
        <f t="shared" si="1"/>
        <v>0</v>
      </c>
      <c r="K50" s="86">
        <f t="shared" si="2"/>
        <v>0</v>
      </c>
      <c r="L50" s="36"/>
      <c r="M50" s="36"/>
      <c r="N50" s="36"/>
      <c r="O50" s="36"/>
      <c r="P50" s="13" t="s">
        <v>32</v>
      </c>
      <c r="Q50" s="17"/>
    </row>
    <row r="51" spans="1:18" ht="13.7" customHeight="1" x14ac:dyDescent="0.2">
      <c r="A51" s="21" t="s">
        <v>27</v>
      </c>
      <c r="B51" s="18"/>
      <c r="C51" s="13"/>
      <c r="D51" s="86" t="s">
        <v>2</v>
      </c>
      <c r="E51" s="13"/>
      <c r="F51" s="86" t="s">
        <v>2</v>
      </c>
      <c r="G51" s="13"/>
      <c r="H51" s="86" t="s">
        <v>7</v>
      </c>
      <c r="I51" s="86">
        <f t="shared" si="0"/>
        <v>0</v>
      </c>
      <c r="J51" s="86">
        <f t="shared" si="1"/>
        <v>0</v>
      </c>
      <c r="K51" s="86">
        <f t="shared" si="2"/>
        <v>0</v>
      </c>
      <c r="L51" s="36"/>
      <c r="M51" s="36"/>
      <c r="N51" s="36"/>
      <c r="O51" s="36"/>
      <c r="P51" s="13" t="s">
        <v>32</v>
      </c>
      <c r="Q51" s="17"/>
    </row>
    <row r="52" spans="1:18" ht="16.5" customHeight="1" x14ac:dyDescent="0.2">
      <c r="A52" s="21"/>
      <c r="B52" s="19"/>
      <c r="C52" s="20"/>
      <c r="D52" s="20"/>
      <c r="E52" s="21" t="s">
        <v>78</v>
      </c>
      <c r="G52" s="23">
        <f>SUM(I37:I51)</f>
        <v>0</v>
      </c>
      <c r="H52" s="24" t="s">
        <v>74</v>
      </c>
      <c r="I52" s="20"/>
      <c r="J52" s="20"/>
      <c r="K52" s="20"/>
      <c r="L52" s="20"/>
      <c r="M52" s="22" t="s">
        <v>77</v>
      </c>
      <c r="N52" s="20"/>
      <c r="O52" s="20"/>
      <c r="P52" s="20"/>
      <c r="Q52" s="25"/>
    </row>
    <row r="53" spans="1:18" ht="12.95" customHeight="1" x14ac:dyDescent="0.2">
      <c r="A53" s="21"/>
      <c r="B53" s="19"/>
      <c r="C53" s="20"/>
      <c r="D53" s="20"/>
      <c r="E53" s="26" t="s">
        <v>70</v>
      </c>
      <c r="F53" s="20"/>
      <c r="G53" s="27">
        <f>CEILING(((SUMIF(L37:L51,0.5,J37:J51)+SUMIF(M37:M51,0.5,J37:J51) + SUMIF(N37:N51,0.5,K37:K51)+SUMIF(O37:O51,0.5,K37:K51))/1000), 1)</f>
        <v>0</v>
      </c>
      <c r="H53" s="24" t="s">
        <v>73</v>
      </c>
      <c r="I53" s="20"/>
      <c r="J53" s="20"/>
      <c r="K53" s="20"/>
      <c r="L53" s="129" t="s">
        <v>75</v>
      </c>
      <c r="M53" s="20"/>
      <c r="N53" s="20"/>
      <c r="O53" s="20"/>
      <c r="P53" s="20"/>
      <c r="Q53" s="25"/>
    </row>
    <row r="54" spans="1:18" s="10" customFormat="1" ht="12.95" customHeight="1" x14ac:dyDescent="0.2">
      <c r="A54" s="70"/>
      <c r="C54" s="28"/>
      <c r="D54" s="28"/>
      <c r="E54" s="21" t="s">
        <v>71</v>
      </c>
      <c r="F54" s="20"/>
      <c r="G54" s="27">
        <f>CEILING(((SUMIF(L37:L51,1,J37:J51)+SUMIF(M37:M51,1,J37:J51) + SUMIF(N37:N51,1,K37:K51)+SUMIF(O37:O51,1,K37:K51))/1000), 1)</f>
        <v>0</v>
      </c>
      <c r="H54" s="24" t="s">
        <v>73</v>
      </c>
      <c r="I54" s="28"/>
      <c r="J54" s="28"/>
      <c r="K54" s="28"/>
      <c r="L54" s="129"/>
      <c r="M54" s="29" t="s">
        <v>76</v>
      </c>
      <c r="P54" s="20"/>
    </row>
    <row r="55" spans="1:18" ht="12.95" customHeight="1" x14ac:dyDescent="0.25">
      <c r="B55" s="30"/>
      <c r="E55" s="21" t="s">
        <v>72</v>
      </c>
      <c r="F55" s="28"/>
      <c r="G55" s="31">
        <f>CEILING(((SUMIF(L37:L51,2,J37:J51)+SUMIF(M37:M51,2,J37:J51) + SUMIF(N37:N51,2,K37:K51)+SUMIF(O37:O51,2,K37:K51))/1000), 1)</f>
        <v>0</v>
      </c>
      <c r="H55" s="24" t="s">
        <v>73</v>
      </c>
      <c r="L55" s="129"/>
    </row>
    <row r="56" spans="1:18" ht="7.5" customHeight="1" thickBot="1" x14ac:dyDescent="0.3">
      <c r="B56" s="30"/>
      <c r="E56" s="21"/>
      <c r="F56" s="28"/>
      <c r="G56" s="31"/>
      <c r="H56" s="24"/>
      <c r="L56" s="38"/>
    </row>
    <row r="57" spans="1:18" ht="12.95" customHeight="1" x14ac:dyDescent="0.25">
      <c r="B57" s="30" t="s">
        <v>84</v>
      </c>
      <c r="C57" s="123"/>
      <c r="D57" s="124"/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124"/>
      <c r="Q57" s="125"/>
    </row>
    <row r="58" spans="1:18" ht="29.25" customHeight="1" thickBot="1" x14ac:dyDescent="0.3">
      <c r="B58" s="30"/>
      <c r="C58" s="126"/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127"/>
      <c r="O58" s="127"/>
      <c r="P58" s="127"/>
      <c r="Q58" s="128"/>
    </row>
    <row r="59" spans="1:18" ht="8.25" customHeight="1" x14ac:dyDescent="0.25">
      <c r="B59" s="30"/>
      <c r="E59" s="21"/>
      <c r="F59" s="28"/>
      <c r="G59" s="31"/>
      <c r="H59" s="24"/>
      <c r="L59" s="38"/>
    </row>
    <row r="60" spans="1:18" ht="15.75" x14ac:dyDescent="0.25">
      <c r="B60" s="122" t="s">
        <v>30</v>
      </c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87"/>
    </row>
    <row r="61" spans="1:18" ht="15.75" x14ac:dyDescent="0.25">
      <c r="B61" s="122" t="s">
        <v>35</v>
      </c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87"/>
    </row>
    <row r="62" spans="1:18" ht="20.25" customHeight="1" x14ac:dyDescent="0.2">
      <c r="B62" s="109" t="s">
        <v>89</v>
      </c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</row>
  </sheetData>
  <sheetProtection algorithmName="SHA-512" hashValue="i6n0oQYAjtq1asJ056Me3BV+SU8dSAk7caJff+eevvlLE6LuBohZT5MHeB4Q6KKEF9qkqoXR+1bN7K8em5qy1A==" saltValue="9tNJA5sQKq/Xj1DlK7pMMg==" spinCount="100000" sheet="1" formatCells="0" formatRows="0" sort="0" autoFilter="0"/>
  <dataConsolidate link="1"/>
  <mergeCells count="40">
    <mergeCell ref="O13:Q14"/>
    <mergeCell ref="G10:L10"/>
    <mergeCell ref="O15:Q17"/>
    <mergeCell ref="B16:F16"/>
    <mergeCell ref="B17:F17"/>
    <mergeCell ref="G17:L17"/>
    <mergeCell ref="O10:Q10"/>
    <mergeCell ref="B11:F11"/>
    <mergeCell ref="G11:L12"/>
    <mergeCell ref="O11:Q12"/>
    <mergeCell ref="B13:F13"/>
    <mergeCell ref="G13:L14"/>
    <mergeCell ref="B3:Q3"/>
    <mergeCell ref="B4:Q4"/>
    <mergeCell ref="G7:L8"/>
    <mergeCell ref="O7:Q8"/>
    <mergeCell ref="G9:L9"/>
    <mergeCell ref="O9:Q9"/>
    <mergeCell ref="E24:F24"/>
    <mergeCell ref="E25:F25"/>
    <mergeCell ref="E26:F26"/>
    <mergeCell ref="E29:H29"/>
    <mergeCell ref="B15:F15"/>
    <mergeCell ref="G15:L16"/>
    <mergeCell ref="B2:Q2"/>
    <mergeCell ref="C57:Q58"/>
    <mergeCell ref="B60:Q60"/>
    <mergeCell ref="B61:Q61"/>
    <mergeCell ref="B62:Q62"/>
    <mergeCell ref="L34:O34"/>
    <mergeCell ref="C35:D35"/>
    <mergeCell ref="E35:F35"/>
    <mergeCell ref="G35:H35"/>
    <mergeCell ref="B36:Q36"/>
    <mergeCell ref="L53:L55"/>
    <mergeCell ref="B34:B35"/>
    <mergeCell ref="C34:D34"/>
    <mergeCell ref="E34:F34"/>
    <mergeCell ref="G34:H34"/>
    <mergeCell ref="E23:F23"/>
  </mergeCells>
  <conditionalFormatting sqref="Q26">
    <cfRule type="expression" dxfId="2" priority="1">
      <formula>IF(Q25="jiný laminát",TRUE,FALSE)</formula>
    </cfRule>
  </conditionalFormatting>
  <dataValidations count="6">
    <dataValidation type="list" allowBlank="1" showInputMessage="1" showErrorMessage="1" sqref="P51:P53" xr:uid="{00000000-0002-0000-0700-000000000000}">
      <formula1>"x - y,y - x"</formula1>
    </dataValidation>
    <dataValidation allowBlank="1" showErrorMessage="1" prompt="help" sqref="S35" xr:uid="{00000000-0002-0000-0700-000001000000}"/>
    <dataValidation allowBlank="1" showErrorMessage="1" promptTitle="Posloupnost hranění" prompt="y - x: hranit nejdříve napříč léty (y), následně po létech (x)_x000a__x000a_x - y: hranit nejdříve po létech (x), následně napříč léty (y)" sqref="M20" xr:uid="{00000000-0002-0000-0700-000002000000}"/>
    <dataValidation type="list" allowBlank="1" showInputMessage="1" showErrorMessage="1" sqref="Q25" xr:uid="{00000000-0002-0000-0700-000003000000}">
      <formula1>"protitah bílý,stejná jako pravá,jiný laminát"</formula1>
    </dataValidation>
    <dataValidation type="list" allowBlank="1" showInputMessage="1" showErrorMessage="1" sqref="L36:O36 I36:K53 B36:H36 P36:P50 Q36" xr:uid="{00000000-0002-0000-0700-000004000000}">
      <formula1>"0"</formula1>
    </dataValidation>
    <dataValidation type="list" allowBlank="1" showInputMessage="1" showErrorMessage="1" sqref="L37:O51" xr:uid="{00000000-0002-0000-0700-000005000000}">
      <formula1>"0,0.5,1,2,HPL"</formula1>
    </dataValidation>
  </dataValidations>
  <hyperlinks>
    <hyperlink ref="B16" r:id="rId1" xr:uid="{00000000-0004-0000-0700-000000000000}"/>
  </hyperlinks>
  <pageMargins left="0" right="0" top="0.19685039370078741" bottom="0" header="0.51181102362204722" footer="0.51181102362204722"/>
  <pageSetup paperSize="9" scale="97" orientation="portrait" r:id="rId2"/>
  <headerFooter alignWithMargins="0"/>
  <drawing r:id="rId3"/>
  <legacyDrawing r:id="rId4"/>
  <controls>
    <mc:AlternateContent xmlns:mc="http://schemas.openxmlformats.org/markup-compatibility/2006">
      <mc:Choice Requires="x14">
        <control shapeId="31745" r:id="rId5" name="cbOperation1_1">
          <controlPr defaultSize="0" disabled="1" autoLine="0" autoPict="0" r:id="rId6">
            <anchor moveWithCells="1">
              <from>
                <xdr:col>1</xdr:col>
                <xdr:colOff>47625</xdr:colOff>
                <xdr:row>20</xdr:row>
                <xdr:rowOff>0</xdr:rowOff>
              </from>
              <to>
                <xdr:col>4</xdr:col>
                <xdr:colOff>161925</xdr:colOff>
                <xdr:row>20</xdr:row>
                <xdr:rowOff>266700</xdr:rowOff>
              </to>
            </anchor>
          </controlPr>
        </control>
      </mc:Choice>
      <mc:Fallback>
        <control shapeId="31745" r:id="rId5" name="cbOperation1_1"/>
      </mc:Fallback>
    </mc:AlternateContent>
    <mc:AlternateContent xmlns:mc="http://schemas.openxmlformats.org/markup-compatibility/2006">
      <mc:Choice Requires="x14">
        <control shapeId="31746" r:id="rId7" name="cbOperation1_3">
          <controlPr defaultSize="0" autoLine="0" r:id="rId8">
            <anchor moveWithCells="1">
              <from>
                <xdr:col>1</xdr:col>
                <xdr:colOff>38100</xdr:colOff>
                <xdr:row>20</xdr:row>
                <xdr:rowOff>228600</xdr:rowOff>
              </from>
              <to>
                <xdr:col>4</xdr:col>
                <xdr:colOff>209550</xdr:colOff>
                <xdr:row>21</xdr:row>
                <xdr:rowOff>76200</xdr:rowOff>
              </to>
            </anchor>
          </controlPr>
        </control>
      </mc:Choice>
      <mc:Fallback>
        <control shapeId="31746" r:id="rId7" name="cbOperation1_3"/>
      </mc:Fallback>
    </mc:AlternateContent>
    <mc:AlternateContent xmlns:mc="http://schemas.openxmlformats.org/markup-compatibility/2006">
      <mc:Choice Requires="x14">
        <control shapeId="31747" r:id="rId9" name="cbOperation1_4">
          <controlPr defaultSize="0" autoLine="0" autoPict="0" r:id="rId10">
            <anchor moveWithCells="1">
              <from>
                <xdr:col>5</xdr:col>
                <xdr:colOff>0</xdr:colOff>
                <xdr:row>20</xdr:row>
                <xdr:rowOff>9525</xdr:rowOff>
              </from>
              <to>
                <xdr:col>16</xdr:col>
                <xdr:colOff>276225</xdr:colOff>
                <xdr:row>20</xdr:row>
                <xdr:rowOff>371475</xdr:rowOff>
              </to>
            </anchor>
          </controlPr>
        </control>
      </mc:Choice>
      <mc:Fallback>
        <control shapeId="31747" r:id="rId9" name="cbOperation1_4"/>
      </mc:Fallback>
    </mc:AlternateContent>
    <mc:AlternateContent xmlns:mc="http://schemas.openxmlformats.org/markup-compatibility/2006">
      <mc:Choice Requires="x14">
        <control shapeId="31748" r:id="rId11" name="cbOperation1_5">
          <controlPr defaultSize="0" autoLine="0" r:id="rId12">
            <anchor moveWithCells="1">
              <from>
                <xdr:col>5</xdr:col>
                <xdr:colOff>9525</xdr:colOff>
                <xdr:row>20</xdr:row>
                <xdr:rowOff>342900</xdr:rowOff>
              </from>
              <to>
                <xdr:col>16</xdr:col>
                <xdr:colOff>685800</xdr:colOff>
                <xdr:row>21</xdr:row>
                <xdr:rowOff>57150</xdr:rowOff>
              </to>
            </anchor>
          </controlPr>
        </control>
      </mc:Choice>
      <mc:Fallback>
        <control shapeId="31748" r:id="rId11" name="cbOperation1_5"/>
      </mc:Fallback>
    </mc:AlternateContent>
    <mc:AlternateContent xmlns:mc="http://schemas.openxmlformats.org/markup-compatibility/2006">
      <mc:Choice Requires="x14">
        <control shapeId="31749" r:id="rId13" name="Check Box 5">
          <controlPr defaultSize="0" autoFill="0" autoLine="0" autoPict="0">
            <anchor moveWithCells="1">
              <from>
                <xdr:col>1</xdr:col>
                <xdr:colOff>781050</xdr:colOff>
                <xdr:row>18</xdr:row>
                <xdr:rowOff>0</xdr:rowOff>
              </from>
              <to>
                <xdr:col>1</xdr:col>
                <xdr:colOff>1085850</xdr:colOff>
                <xdr:row>19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750" r:id="rId14" name="Check Box 6">
          <controlPr defaultSize="0" autoFill="0" autoLine="0" autoPict="0">
            <anchor moveWithCells="1">
              <from>
                <xdr:col>2</xdr:col>
                <xdr:colOff>190500</xdr:colOff>
                <xdr:row>18</xdr:row>
                <xdr:rowOff>0</xdr:rowOff>
              </from>
              <to>
                <xdr:col>2</xdr:col>
                <xdr:colOff>504825</xdr:colOff>
                <xdr:row>19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751" r:id="rId15" name="Check Box 7">
          <controlPr defaultSize="0" autoFill="0" autoLine="0" autoPict="0">
            <anchor moveWithCells="1">
              <from>
                <xdr:col>4</xdr:col>
                <xdr:colOff>428625</xdr:colOff>
                <xdr:row>32</xdr:row>
                <xdr:rowOff>19050</xdr:rowOff>
              </from>
              <to>
                <xdr:col>5</xdr:col>
                <xdr:colOff>104775</xdr:colOff>
                <xdr:row>33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752" r:id="rId16" name="Check Box 8">
          <controlPr defaultSize="0" autoFill="0" autoLine="0" autoPict="0">
            <anchor moveWithCells="1">
              <from>
                <xdr:col>6</xdr:col>
                <xdr:colOff>104775</xdr:colOff>
                <xdr:row>32</xdr:row>
                <xdr:rowOff>19050</xdr:rowOff>
              </from>
              <to>
                <xdr:col>7</xdr:col>
                <xdr:colOff>0</xdr:colOff>
                <xdr:row>33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753" r:id="rId17" name="Check Box 9">
          <controlPr defaultSize="0" autoFill="0" autoLine="0" autoPict="0">
            <anchor moveWithCells="1">
              <from>
                <xdr:col>11</xdr:col>
                <xdr:colOff>85725</xdr:colOff>
                <xdr:row>32</xdr:row>
                <xdr:rowOff>19050</xdr:rowOff>
              </from>
              <to>
                <xdr:col>12</xdr:col>
                <xdr:colOff>85725</xdr:colOff>
                <xdr:row>33</xdr:row>
                <xdr:rowOff>19050</xdr:rowOff>
              </to>
            </anchor>
          </controlPr>
        </control>
      </mc:Choice>
    </mc:AlternateContent>
  </control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9">
    <pageSetUpPr fitToPage="1"/>
  </sheetPr>
  <dimension ref="A1:R62"/>
  <sheetViews>
    <sheetView showGridLines="0" zoomScale="85" zoomScaleNormal="85" workbookViewId="0">
      <selection activeCell="T18" sqref="T18"/>
    </sheetView>
  </sheetViews>
  <sheetFormatPr defaultColWidth="9.140625" defaultRowHeight="12.75" x14ac:dyDescent="0.2"/>
  <cols>
    <col min="1" max="1" width="3.5703125" style="41" customWidth="1"/>
    <col min="2" max="2" width="21.42578125" style="22" customWidth="1"/>
    <col min="3" max="3" width="9.28515625" style="22" customWidth="1"/>
    <col min="4" max="4" width="4.140625" style="22" customWidth="1"/>
    <col min="5" max="5" width="9.28515625" style="22" customWidth="1"/>
    <col min="6" max="6" width="4.140625" style="22" customWidth="1"/>
    <col min="7" max="7" width="6.140625" style="22" customWidth="1"/>
    <col min="8" max="8" width="4.28515625" style="22" customWidth="1"/>
    <col min="9" max="11" width="7.7109375" style="22" hidden="1" customWidth="1"/>
    <col min="12" max="15" width="4.7109375" style="22" customWidth="1"/>
    <col min="16" max="16" width="7.7109375" style="22" hidden="1" customWidth="1"/>
    <col min="17" max="17" width="24.5703125" style="22" customWidth="1"/>
    <col min="18" max="16384" width="9.140625" style="22"/>
  </cols>
  <sheetData>
    <row r="1" spans="2:17" ht="21" customHeight="1" x14ac:dyDescent="0.2">
      <c r="Q1" s="29" t="s">
        <v>49</v>
      </c>
    </row>
    <row r="2" spans="2:17" ht="24" customHeight="1" x14ac:dyDescent="0.2">
      <c r="B2" s="93" t="s">
        <v>90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</row>
    <row r="3" spans="2:17" ht="24" customHeight="1" x14ac:dyDescent="0.2">
      <c r="B3" s="93" t="s">
        <v>91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</row>
    <row r="4" spans="2:17" ht="16.5" x14ac:dyDescent="0.25">
      <c r="B4" s="138" t="s">
        <v>85</v>
      </c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</row>
    <row r="5" spans="2:17" ht="5.25" customHeight="1" thickBot="1" x14ac:dyDescent="0.25">
      <c r="M5" s="42"/>
      <c r="N5" s="42"/>
      <c r="O5" s="43"/>
      <c r="P5" s="43"/>
      <c r="Q5" s="44"/>
    </row>
    <row r="6" spans="2:17" ht="4.5" hidden="1" customHeight="1" thickBot="1" x14ac:dyDescent="0.25"/>
    <row r="7" spans="2:17" ht="9.9499999999999993" customHeight="1" x14ac:dyDescent="0.2">
      <c r="B7" s="45"/>
      <c r="C7" s="46"/>
      <c r="D7" s="46"/>
      <c r="E7" s="46"/>
      <c r="F7" s="47"/>
      <c r="G7" s="146" t="s">
        <v>0</v>
      </c>
      <c r="H7" s="147"/>
      <c r="I7" s="147"/>
      <c r="J7" s="147"/>
      <c r="K7" s="147"/>
      <c r="L7" s="147"/>
      <c r="M7" s="40"/>
      <c r="N7" s="40"/>
      <c r="O7" s="161" t="str">
        <f>IF(ISBLANK('tiskopis 1'!O7),"",'tiskopis 1'!O7)</f>
        <v/>
      </c>
      <c r="P7" s="162"/>
      <c r="Q7" s="163"/>
    </row>
    <row r="8" spans="2:17" ht="9.9499999999999993" customHeight="1" x14ac:dyDescent="0.2">
      <c r="B8" s="48"/>
      <c r="C8" s="10"/>
      <c r="D8" s="10"/>
      <c r="E8" s="10"/>
      <c r="F8" s="49"/>
      <c r="G8" s="139"/>
      <c r="H8" s="140"/>
      <c r="I8" s="140"/>
      <c r="J8" s="140"/>
      <c r="K8" s="140"/>
      <c r="L8" s="140"/>
      <c r="M8" s="50"/>
      <c r="N8" s="50"/>
      <c r="O8" s="164"/>
      <c r="P8" s="164"/>
      <c r="Q8" s="165"/>
    </row>
    <row r="9" spans="2:17" ht="15.95" customHeight="1" x14ac:dyDescent="0.25">
      <c r="B9" s="48"/>
      <c r="C9" s="10"/>
      <c r="D9" s="10"/>
      <c r="E9" s="10"/>
      <c r="F9" s="49"/>
      <c r="G9" s="157" t="s">
        <v>69</v>
      </c>
      <c r="H9" s="158"/>
      <c r="I9" s="158"/>
      <c r="J9" s="158"/>
      <c r="K9" s="158"/>
      <c r="L9" s="158"/>
      <c r="M9" s="50"/>
      <c r="N9" s="50"/>
      <c r="O9" s="166" t="str">
        <f>IF(ISBLANK('tiskopis 1'!O9),"",'tiskopis 1'!O9)</f>
        <v/>
      </c>
      <c r="P9" s="166"/>
      <c r="Q9" s="167"/>
    </row>
    <row r="10" spans="2:17" ht="15.95" customHeight="1" x14ac:dyDescent="0.25">
      <c r="B10" s="48"/>
      <c r="C10" s="10"/>
      <c r="D10" s="10"/>
      <c r="E10" s="10"/>
      <c r="F10" s="49"/>
      <c r="G10" s="139" t="s">
        <v>1</v>
      </c>
      <c r="H10" s="140"/>
      <c r="I10" s="140"/>
      <c r="J10" s="140"/>
      <c r="K10" s="140"/>
      <c r="L10" s="140"/>
      <c r="M10" s="50"/>
      <c r="N10" s="50"/>
      <c r="O10" s="174" t="str">
        <f>IF(ISBLANK('tiskopis 1'!O10),"",'tiskopis 1'!O10)</f>
        <v/>
      </c>
      <c r="P10" s="174"/>
      <c r="Q10" s="175"/>
    </row>
    <row r="11" spans="2:17" ht="9.9499999999999993" customHeight="1" x14ac:dyDescent="0.2">
      <c r="B11" s="130"/>
      <c r="C11" s="94"/>
      <c r="D11" s="94"/>
      <c r="E11" s="94"/>
      <c r="F11" s="131"/>
      <c r="G11" s="139" t="s">
        <v>40</v>
      </c>
      <c r="H11" s="140"/>
      <c r="I11" s="140"/>
      <c r="J11" s="140"/>
      <c r="K11" s="140"/>
      <c r="L11" s="140"/>
      <c r="M11" s="50"/>
      <c r="N11" s="50"/>
      <c r="O11" s="148"/>
      <c r="P11" s="149"/>
      <c r="Q11" s="150"/>
    </row>
    <row r="12" spans="2:17" ht="9.9499999999999993" customHeight="1" x14ac:dyDescent="0.2">
      <c r="B12" s="48"/>
      <c r="C12" s="10"/>
      <c r="D12" s="10"/>
      <c r="E12" s="10"/>
      <c r="F12" s="49"/>
      <c r="G12" s="139"/>
      <c r="H12" s="140"/>
      <c r="I12" s="140"/>
      <c r="J12" s="140"/>
      <c r="K12" s="140"/>
      <c r="L12" s="140"/>
      <c r="M12" s="50"/>
      <c r="N12" s="50"/>
      <c r="O12" s="144"/>
      <c r="P12" s="144"/>
      <c r="Q12" s="145"/>
    </row>
    <row r="13" spans="2:17" ht="9.9499999999999993" customHeight="1" x14ac:dyDescent="0.2">
      <c r="B13" s="135"/>
      <c r="C13" s="136"/>
      <c r="D13" s="136"/>
      <c r="E13" s="136"/>
      <c r="F13" s="137"/>
      <c r="G13" s="139" t="s">
        <v>41</v>
      </c>
      <c r="H13" s="140"/>
      <c r="I13" s="140"/>
      <c r="J13" s="140"/>
      <c r="K13" s="140"/>
      <c r="L13" s="140"/>
      <c r="M13" s="50"/>
      <c r="N13" s="50"/>
      <c r="O13" s="148"/>
      <c r="P13" s="151"/>
      <c r="Q13" s="152"/>
    </row>
    <row r="14" spans="2:17" ht="9.9499999999999993" customHeight="1" x14ac:dyDescent="0.2">
      <c r="B14" s="48"/>
      <c r="C14" s="10"/>
      <c r="D14" s="10"/>
      <c r="E14" s="10"/>
      <c r="F14" s="37"/>
      <c r="G14" s="139"/>
      <c r="H14" s="140"/>
      <c r="I14" s="140"/>
      <c r="J14" s="140"/>
      <c r="K14" s="140"/>
      <c r="L14" s="140"/>
      <c r="M14" s="50"/>
      <c r="N14" s="50"/>
      <c r="O14" s="153"/>
      <c r="P14" s="153"/>
      <c r="Q14" s="154"/>
    </row>
    <row r="15" spans="2:17" ht="9.9499999999999993" customHeight="1" x14ac:dyDescent="0.2">
      <c r="B15" s="132" t="s">
        <v>86</v>
      </c>
      <c r="C15" s="133"/>
      <c r="D15" s="133"/>
      <c r="E15" s="133"/>
      <c r="F15" s="134"/>
      <c r="G15" s="139" t="s">
        <v>68</v>
      </c>
      <c r="H15" s="140"/>
      <c r="I15" s="140"/>
      <c r="J15" s="140"/>
      <c r="K15" s="140"/>
      <c r="L15" s="140"/>
      <c r="M15" s="50"/>
      <c r="N15" s="50"/>
      <c r="O15" s="168" t="str">
        <f>IF(ISBLANK('tiskopis 1'!O15),"",'tiskopis 1'!O15)</f>
        <v/>
      </c>
      <c r="P15" s="168"/>
      <c r="Q15" s="169"/>
    </row>
    <row r="16" spans="2:17" ht="9.9499999999999993" customHeight="1" x14ac:dyDescent="0.2">
      <c r="B16" s="110" t="s">
        <v>87</v>
      </c>
      <c r="C16" s="111"/>
      <c r="D16" s="111"/>
      <c r="E16" s="111"/>
      <c r="F16" s="112"/>
      <c r="G16" s="139"/>
      <c r="H16" s="140"/>
      <c r="I16" s="140"/>
      <c r="J16" s="140"/>
      <c r="K16" s="140"/>
      <c r="L16" s="140"/>
      <c r="M16" s="50"/>
      <c r="N16" s="50"/>
      <c r="O16" s="170"/>
      <c r="P16" s="170"/>
      <c r="Q16" s="171"/>
    </row>
    <row r="17" spans="1:17" ht="14.25" customHeight="1" thickBot="1" x14ac:dyDescent="0.3">
      <c r="B17" s="113" t="s">
        <v>29</v>
      </c>
      <c r="C17" s="114"/>
      <c r="D17" s="114"/>
      <c r="E17" s="114"/>
      <c r="F17" s="115"/>
      <c r="G17" s="116"/>
      <c r="H17" s="117"/>
      <c r="I17" s="117"/>
      <c r="J17" s="117"/>
      <c r="K17" s="117"/>
      <c r="L17" s="117"/>
      <c r="M17" s="51"/>
      <c r="N17" s="51"/>
      <c r="O17" s="172"/>
      <c r="P17" s="172"/>
      <c r="Q17" s="173"/>
    </row>
    <row r="18" spans="1:17" ht="14.25" customHeight="1" x14ac:dyDescent="0.25">
      <c r="B18" s="52"/>
      <c r="C18" s="10"/>
      <c r="D18" s="10"/>
      <c r="E18" s="10"/>
      <c r="F18" s="10"/>
      <c r="G18" s="53"/>
      <c r="H18" s="53"/>
      <c r="I18" s="53"/>
      <c r="J18" s="53"/>
      <c r="K18" s="53"/>
      <c r="L18" s="53"/>
      <c r="M18" s="54"/>
      <c r="N18" s="54"/>
      <c r="O18" s="54"/>
      <c r="P18" s="54"/>
      <c r="Q18" s="54"/>
    </row>
    <row r="19" spans="1:17" ht="18.75" customHeight="1" x14ac:dyDescent="0.2">
      <c r="B19" s="55" t="s">
        <v>82</v>
      </c>
      <c r="C19" s="56"/>
      <c r="D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7"/>
    </row>
    <row r="20" spans="1:17" ht="21.75" customHeight="1" x14ac:dyDescent="0.2">
      <c r="B20" s="58" t="s">
        <v>44</v>
      </c>
      <c r="C20" s="59"/>
      <c r="D20" s="60"/>
      <c r="E20" s="61"/>
      <c r="F20" s="61"/>
      <c r="G20" s="62"/>
      <c r="H20" s="61"/>
      <c r="I20" s="61"/>
      <c r="J20" s="61"/>
      <c r="K20" s="61"/>
      <c r="L20" s="63"/>
      <c r="M20" s="64"/>
      <c r="N20" s="64"/>
      <c r="O20" s="64"/>
      <c r="P20" s="64"/>
      <c r="Q20" s="61"/>
    </row>
    <row r="21" spans="1:17" ht="42" customHeight="1" x14ac:dyDescent="0.2">
      <c r="C21" s="65"/>
      <c r="D21" s="66"/>
      <c r="E21" s="61"/>
      <c r="H21" s="67"/>
      <c r="I21" s="61"/>
      <c r="J21" s="61"/>
      <c r="K21" s="61"/>
      <c r="L21" s="68"/>
      <c r="M21" s="69"/>
      <c r="N21" s="69"/>
      <c r="O21" s="69"/>
      <c r="P21" s="69"/>
      <c r="Q21" s="61"/>
    </row>
    <row r="22" spans="1:17" s="10" customFormat="1" ht="26.25" customHeight="1" thickBot="1" x14ac:dyDescent="0.3">
      <c r="A22" s="70"/>
      <c r="B22" s="30" t="s">
        <v>42</v>
      </c>
      <c r="C22" s="28"/>
      <c r="D22" s="28"/>
      <c r="E22" s="28"/>
      <c r="F22" s="28"/>
      <c r="G22" s="28"/>
      <c r="H22" s="28"/>
      <c r="I22" s="28"/>
      <c r="J22" s="28"/>
      <c r="K22" s="28"/>
      <c r="P22" s="32"/>
    </row>
    <row r="23" spans="1:17" s="10" customFormat="1" ht="13.7" hidden="1" customHeight="1" thickBot="1" x14ac:dyDescent="0.25">
      <c r="A23" s="70"/>
      <c r="B23" s="8" t="s">
        <v>36</v>
      </c>
      <c r="C23" s="28"/>
      <c r="D23" s="28"/>
      <c r="E23" s="105" t="str">
        <f>IF(ISBLANK(O11),"",O11)</f>
        <v/>
      </c>
      <c r="F23" s="106"/>
      <c r="H23" s="28"/>
      <c r="I23" s="28"/>
      <c r="J23" s="28"/>
      <c r="K23" s="28"/>
      <c r="M23" s="9" t="s">
        <v>38</v>
      </c>
      <c r="P23" s="71"/>
      <c r="Q23" s="72"/>
    </row>
    <row r="24" spans="1:17" s="10" customFormat="1" ht="13.7" hidden="1" customHeight="1" thickBot="1" x14ac:dyDescent="0.25">
      <c r="A24" s="70"/>
      <c r="B24" s="8" t="s">
        <v>37</v>
      </c>
      <c r="C24" s="28"/>
      <c r="D24" s="28"/>
      <c r="E24" s="105" t="str">
        <f>IF(ISBLANK(O13),"",O13)</f>
        <v/>
      </c>
      <c r="F24" s="106"/>
      <c r="G24" s="28"/>
      <c r="H24" s="28"/>
      <c r="I24" s="28"/>
      <c r="J24" s="28"/>
      <c r="K24" s="28"/>
      <c r="M24" s="9" t="s">
        <v>39</v>
      </c>
      <c r="P24" s="71"/>
      <c r="Q24" s="72"/>
    </row>
    <row r="25" spans="1:17" s="10" customFormat="1" ht="13.7" customHeight="1" thickBot="1" x14ac:dyDescent="0.25">
      <c r="A25" s="70"/>
      <c r="B25" s="8" t="s">
        <v>83</v>
      </c>
      <c r="D25" s="28"/>
      <c r="E25" s="107"/>
      <c r="F25" s="108"/>
      <c r="G25" s="28" t="s">
        <v>2</v>
      </c>
      <c r="H25" s="28"/>
      <c r="I25" s="28"/>
      <c r="J25" s="28"/>
      <c r="K25" s="28"/>
      <c r="M25" s="11" t="s">
        <v>43</v>
      </c>
      <c r="P25" s="32"/>
      <c r="Q25" s="1"/>
    </row>
    <row r="26" spans="1:17" s="10" customFormat="1" ht="13.7" customHeight="1" thickBot="1" x14ac:dyDescent="0.25">
      <c r="A26" s="70"/>
      <c r="B26" s="8" t="s">
        <v>46</v>
      </c>
      <c r="D26" s="28"/>
      <c r="E26" s="107"/>
      <c r="F26" s="108"/>
      <c r="G26" s="28"/>
      <c r="H26" s="28"/>
      <c r="I26" s="28"/>
      <c r="J26" s="28"/>
      <c r="K26" s="28"/>
      <c r="M26" s="34" t="s">
        <v>81</v>
      </c>
      <c r="P26" s="71"/>
      <c r="Q26" s="35"/>
    </row>
    <row r="27" spans="1:17" s="10" customFormat="1" ht="3" hidden="1" customHeight="1" x14ac:dyDescent="0.25">
      <c r="A27" s="70"/>
      <c r="B27" s="30"/>
      <c r="C27" s="73"/>
      <c r="D27" s="74"/>
      <c r="E27" s="74"/>
      <c r="F27" s="74"/>
      <c r="G27" s="74"/>
      <c r="H27" s="74"/>
      <c r="I27" s="74"/>
      <c r="J27" s="74"/>
      <c r="K27" s="74"/>
      <c r="L27" s="75"/>
      <c r="M27" s="75"/>
      <c r="N27" s="75"/>
      <c r="P27" s="32"/>
      <c r="Q27" s="28"/>
    </row>
    <row r="28" spans="1:17" s="10" customFormat="1" ht="5.25" hidden="1" customHeight="1" x14ac:dyDescent="0.25">
      <c r="A28" s="70"/>
      <c r="B28" s="30"/>
      <c r="C28" s="73"/>
      <c r="D28" s="74"/>
      <c r="E28" s="74"/>
      <c r="F28" s="74"/>
      <c r="G28" s="74"/>
      <c r="H28" s="74"/>
      <c r="I28" s="74"/>
      <c r="J28" s="74"/>
      <c r="K28" s="74"/>
      <c r="L28" s="75"/>
      <c r="M28" s="75"/>
      <c r="N28" s="75"/>
      <c r="P28" s="32"/>
      <c r="Q28" s="28"/>
    </row>
    <row r="29" spans="1:17" s="10" customFormat="1" ht="1.5" hidden="1" customHeight="1" x14ac:dyDescent="0.25">
      <c r="A29" s="70"/>
      <c r="B29" s="33"/>
      <c r="C29" s="76"/>
      <c r="D29" s="76"/>
      <c r="E29" s="94"/>
      <c r="F29" s="94"/>
      <c r="G29" s="94"/>
      <c r="H29" s="94"/>
      <c r="I29" s="76"/>
      <c r="J29" s="76"/>
      <c r="K29" s="76"/>
      <c r="L29" s="76"/>
      <c r="P29" s="32"/>
      <c r="Q29" s="28"/>
    </row>
    <row r="30" spans="1:17" s="10" customFormat="1" ht="20.25" customHeight="1" x14ac:dyDescent="0.25">
      <c r="A30" s="70"/>
      <c r="B30" s="30" t="s">
        <v>45</v>
      </c>
      <c r="C30" s="28"/>
      <c r="D30" s="28"/>
      <c r="E30" s="28"/>
      <c r="F30" s="28"/>
      <c r="G30" s="28"/>
      <c r="H30" s="28"/>
      <c r="I30" s="28"/>
      <c r="J30" s="28"/>
      <c r="K30" s="28"/>
      <c r="P30" s="32"/>
    </row>
    <row r="31" spans="1:17" ht="21" customHeight="1" x14ac:dyDescent="0.25">
      <c r="B31" s="30" t="s">
        <v>94</v>
      </c>
      <c r="C31" s="65"/>
      <c r="D31" s="66"/>
      <c r="E31" s="61"/>
      <c r="H31" s="61"/>
      <c r="I31" s="61"/>
      <c r="J31" s="61"/>
      <c r="K31" s="61"/>
      <c r="L31" s="68"/>
      <c r="M31" s="69"/>
      <c r="N31" s="69"/>
      <c r="O31" s="69"/>
      <c r="P31" s="69"/>
      <c r="Q31" s="61"/>
    </row>
    <row r="32" spans="1:17" ht="13.5" customHeight="1" x14ac:dyDescent="0.25">
      <c r="B32" s="30" t="s">
        <v>80</v>
      </c>
      <c r="C32" s="65"/>
      <c r="D32" s="66"/>
      <c r="E32" s="61"/>
      <c r="H32" s="61"/>
      <c r="I32" s="61"/>
      <c r="J32" s="61"/>
      <c r="K32" s="61"/>
      <c r="L32" s="68"/>
      <c r="M32" s="69"/>
      <c r="N32" s="69"/>
      <c r="O32" s="69"/>
      <c r="P32" s="69"/>
      <c r="Q32" s="61"/>
    </row>
    <row r="33" spans="1:17" ht="21" customHeight="1" x14ac:dyDescent="0.25">
      <c r="B33" s="30"/>
      <c r="D33" s="77" t="s">
        <v>79</v>
      </c>
      <c r="E33" s="61"/>
      <c r="F33" s="61"/>
      <c r="G33" s="62"/>
      <c r="H33" s="61"/>
      <c r="I33" s="61"/>
      <c r="J33" s="61"/>
      <c r="K33" s="61"/>
      <c r="L33" s="68"/>
      <c r="M33" s="69"/>
      <c r="N33" s="69"/>
      <c r="O33" s="69"/>
      <c r="P33" s="69"/>
      <c r="Q33" s="61"/>
    </row>
    <row r="34" spans="1:17" x14ac:dyDescent="0.2">
      <c r="B34" s="97" t="s">
        <v>6</v>
      </c>
      <c r="C34" s="118" t="s">
        <v>13</v>
      </c>
      <c r="D34" s="119"/>
      <c r="E34" s="118" t="s">
        <v>14</v>
      </c>
      <c r="F34" s="119"/>
      <c r="G34" s="118" t="s">
        <v>4</v>
      </c>
      <c r="H34" s="119"/>
      <c r="I34" s="78"/>
      <c r="J34" s="78"/>
      <c r="K34" s="78"/>
      <c r="L34" s="118" t="s">
        <v>12</v>
      </c>
      <c r="M34" s="120"/>
      <c r="N34" s="120"/>
      <c r="O34" s="119"/>
      <c r="P34" s="79" t="s">
        <v>33</v>
      </c>
      <c r="Q34" s="80" t="s">
        <v>34</v>
      </c>
    </row>
    <row r="35" spans="1:17" x14ac:dyDescent="0.2">
      <c r="B35" s="98"/>
      <c r="C35" s="95" t="s">
        <v>10</v>
      </c>
      <c r="D35" s="96"/>
      <c r="E35" s="95" t="s">
        <v>11</v>
      </c>
      <c r="F35" s="96"/>
      <c r="G35" s="95" t="s">
        <v>5</v>
      </c>
      <c r="H35" s="96"/>
      <c r="I35" s="81"/>
      <c r="J35" s="81"/>
      <c r="K35" s="81"/>
      <c r="L35" s="82" t="s">
        <v>8</v>
      </c>
      <c r="M35" s="83" t="s">
        <v>8</v>
      </c>
      <c r="N35" s="83" t="s">
        <v>9</v>
      </c>
      <c r="O35" s="84" t="s">
        <v>9</v>
      </c>
      <c r="P35" s="84"/>
      <c r="Q35" s="85"/>
    </row>
    <row r="36" spans="1:17" x14ac:dyDescent="0.2">
      <c r="B36" s="121" t="s">
        <v>31</v>
      </c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</row>
    <row r="37" spans="1:17" ht="13.7" customHeight="1" x14ac:dyDescent="0.2">
      <c r="A37" s="21" t="s">
        <v>3</v>
      </c>
      <c r="B37" s="12"/>
      <c r="C37" s="13"/>
      <c r="D37" s="86" t="s">
        <v>2</v>
      </c>
      <c r="E37" s="13"/>
      <c r="F37" s="86" t="s">
        <v>2</v>
      </c>
      <c r="G37" s="14"/>
      <c r="H37" s="86" t="s">
        <v>7</v>
      </c>
      <c r="I37" s="86">
        <f t="shared" ref="I37:I51" si="0">(C37*E37)*G37/1000000</f>
        <v>0</v>
      </c>
      <c r="J37" s="86">
        <f>(C37+60)*G37</f>
        <v>0</v>
      </c>
      <c r="K37" s="86">
        <f>(E37+60)*G37</f>
        <v>0</v>
      </c>
      <c r="L37" s="36"/>
      <c r="M37" s="36"/>
      <c r="N37" s="36"/>
      <c r="O37" s="36"/>
      <c r="P37" s="13" t="s">
        <v>32</v>
      </c>
      <c r="Q37" s="15"/>
    </row>
    <row r="38" spans="1:17" ht="13.7" customHeight="1" x14ac:dyDescent="0.2">
      <c r="A38" s="21" t="s">
        <v>28</v>
      </c>
      <c r="B38" s="16"/>
      <c r="C38" s="13"/>
      <c r="D38" s="86" t="s">
        <v>2</v>
      </c>
      <c r="E38" s="13"/>
      <c r="F38" s="86" t="s">
        <v>2</v>
      </c>
      <c r="G38" s="13"/>
      <c r="H38" s="86" t="s">
        <v>7</v>
      </c>
      <c r="I38" s="86">
        <f t="shared" si="0"/>
        <v>0</v>
      </c>
      <c r="J38" s="86">
        <f t="shared" ref="J38:J51" si="1">(C38+60)*G38</f>
        <v>0</v>
      </c>
      <c r="K38" s="86">
        <f t="shared" ref="K38:K51" si="2">(E38+60)*G38</f>
        <v>0</v>
      </c>
      <c r="L38" s="36"/>
      <c r="M38" s="36"/>
      <c r="N38" s="36"/>
      <c r="O38" s="36"/>
      <c r="P38" s="13" t="s">
        <v>32</v>
      </c>
      <c r="Q38" s="17"/>
    </row>
    <row r="39" spans="1:17" ht="13.7" customHeight="1" x14ac:dyDescent="0.2">
      <c r="A39" s="21" t="s">
        <v>15</v>
      </c>
      <c r="B39" s="16"/>
      <c r="C39" s="13"/>
      <c r="D39" s="86" t="s">
        <v>2</v>
      </c>
      <c r="E39" s="13"/>
      <c r="F39" s="86" t="s">
        <v>2</v>
      </c>
      <c r="G39" s="13"/>
      <c r="H39" s="86" t="s">
        <v>7</v>
      </c>
      <c r="I39" s="86">
        <f t="shared" si="0"/>
        <v>0</v>
      </c>
      <c r="J39" s="86">
        <f t="shared" si="1"/>
        <v>0</v>
      </c>
      <c r="K39" s="86">
        <f t="shared" si="2"/>
        <v>0</v>
      </c>
      <c r="L39" s="36"/>
      <c r="M39" s="36"/>
      <c r="N39" s="36"/>
      <c r="O39" s="36"/>
      <c r="P39" s="13" t="s">
        <v>32</v>
      </c>
      <c r="Q39" s="17"/>
    </row>
    <row r="40" spans="1:17" ht="13.7" customHeight="1" x14ac:dyDescent="0.2">
      <c r="A40" s="21" t="s">
        <v>16</v>
      </c>
      <c r="B40" s="16"/>
      <c r="C40" s="13"/>
      <c r="D40" s="86" t="s">
        <v>2</v>
      </c>
      <c r="E40" s="13"/>
      <c r="F40" s="86" t="s">
        <v>2</v>
      </c>
      <c r="G40" s="13"/>
      <c r="H40" s="86" t="s">
        <v>7</v>
      </c>
      <c r="I40" s="86">
        <f t="shared" si="0"/>
        <v>0</v>
      </c>
      <c r="J40" s="86">
        <f t="shared" si="1"/>
        <v>0</v>
      </c>
      <c r="K40" s="86">
        <f t="shared" si="2"/>
        <v>0</v>
      </c>
      <c r="L40" s="36"/>
      <c r="M40" s="36"/>
      <c r="N40" s="36"/>
      <c r="O40" s="36"/>
      <c r="P40" s="13" t="s">
        <v>32</v>
      </c>
      <c r="Q40" s="17"/>
    </row>
    <row r="41" spans="1:17" ht="13.7" customHeight="1" x14ac:dyDescent="0.2">
      <c r="A41" s="21" t="s">
        <v>17</v>
      </c>
      <c r="B41" s="16"/>
      <c r="C41" s="13"/>
      <c r="D41" s="86" t="s">
        <v>2</v>
      </c>
      <c r="E41" s="13"/>
      <c r="F41" s="86" t="s">
        <v>2</v>
      </c>
      <c r="G41" s="13"/>
      <c r="H41" s="86" t="s">
        <v>7</v>
      </c>
      <c r="I41" s="86">
        <f t="shared" si="0"/>
        <v>0</v>
      </c>
      <c r="J41" s="86">
        <f t="shared" si="1"/>
        <v>0</v>
      </c>
      <c r="K41" s="86">
        <f t="shared" si="2"/>
        <v>0</v>
      </c>
      <c r="L41" s="36"/>
      <c r="M41" s="36"/>
      <c r="N41" s="36"/>
      <c r="O41" s="36"/>
      <c r="P41" s="13" t="s">
        <v>32</v>
      </c>
      <c r="Q41" s="17"/>
    </row>
    <row r="42" spans="1:17" ht="13.7" customHeight="1" x14ac:dyDescent="0.2">
      <c r="A42" s="21" t="s">
        <v>18</v>
      </c>
      <c r="B42" s="16"/>
      <c r="C42" s="13"/>
      <c r="D42" s="86" t="s">
        <v>2</v>
      </c>
      <c r="E42" s="13"/>
      <c r="F42" s="86" t="s">
        <v>2</v>
      </c>
      <c r="G42" s="13"/>
      <c r="H42" s="86" t="s">
        <v>7</v>
      </c>
      <c r="I42" s="86">
        <f t="shared" si="0"/>
        <v>0</v>
      </c>
      <c r="J42" s="86">
        <f t="shared" si="1"/>
        <v>0</v>
      </c>
      <c r="K42" s="86">
        <f t="shared" si="2"/>
        <v>0</v>
      </c>
      <c r="L42" s="36"/>
      <c r="M42" s="36"/>
      <c r="N42" s="36"/>
      <c r="O42" s="36"/>
      <c r="P42" s="13" t="s">
        <v>32</v>
      </c>
      <c r="Q42" s="17"/>
    </row>
    <row r="43" spans="1:17" ht="13.7" customHeight="1" x14ac:dyDescent="0.2">
      <c r="A43" s="21" t="s">
        <v>19</v>
      </c>
      <c r="B43" s="16"/>
      <c r="C43" s="13"/>
      <c r="D43" s="86" t="s">
        <v>2</v>
      </c>
      <c r="E43" s="13"/>
      <c r="F43" s="86" t="s">
        <v>2</v>
      </c>
      <c r="G43" s="13"/>
      <c r="H43" s="86" t="s">
        <v>7</v>
      </c>
      <c r="I43" s="86">
        <f t="shared" si="0"/>
        <v>0</v>
      </c>
      <c r="J43" s="86">
        <f t="shared" si="1"/>
        <v>0</v>
      </c>
      <c r="K43" s="86">
        <f t="shared" si="2"/>
        <v>0</v>
      </c>
      <c r="L43" s="36"/>
      <c r="M43" s="36"/>
      <c r="N43" s="36"/>
      <c r="O43" s="36"/>
      <c r="P43" s="13" t="s">
        <v>32</v>
      </c>
      <c r="Q43" s="17"/>
    </row>
    <row r="44" spans="1:17" ht="13.7" customHeight="1" x14ac:dyDescent="0.2">
      <c r="A44" s="21" t="s">
        <v>20</v>
      </c>
      <c r="B44" s="16"/>
      <c r="C44" s="13"/>
      <c r="D44" s="86" t="s">
        <v>2</v>
      </c>
      <c r="E44" s="13"/>
      <c r="F44" s="86" t="s">
        <v>2</v>
      </c>
      <c r="G44" s="13"/>
      <c r="H44" s="86" t="s">
        <v>7</v>
      </c>
      <c r="I44" s="86">
        <f t="shared" si="0"/>
        <v>0</v>
      </c>
      <c r="J44" s="86">
        <f t="shared" si="1"/>
        <v>0</v>
      </c>
      <c r="K44" s="86">
        <f t="shared" si="2"/>
        <v>0</v>
      </c>
      <c r="L44" s="36"/>
      <c r="M44" s="36"/>
      <c r="N44" s="36"/>
      <c r="O44" s="36"/>
      <c r="P44" s="13" t="s">
        <v>32</v>
      </c>
      <c r="Q44" s="17"/>
    </row>
    <row r="45" spans="1:17" ht="13.7" customHeight="1" x14ac:dyDescent="0.2">
      <c r="A45" s="21" t="s">
        <v>21</v>
      </c>
      <c r="B45" s="16"/>
      <c r="C45" s="13"/>
      <c r="D45" s="86" t="s">
        <v>2</v>
      </c>
      <c r="E45" s="13"/>
      <c r="F45" s="86" t="s">
        <v>2</v>
      </c>
      <c r="G45" s="13"/>
      <c r="H45" s="86" t="s">
        <v>7</v>
      </c>
      <c r="I45" s="86">
        <f t="shared" si="0"/>
        <v>0</v>
      </c>
      <c r="J45" s="86">
        <f t="shared" si="1"/>
        <v>0</v>
      </c>
      <c r="K45" s="86">
        <f t="shared" si="2"/>
        <v>0</v>
      </c>
      <c r="L45" s="36"/>
      <c r="M45" s="36"/>
      <c r="N45" s="36"/>
      <c r="O45" s="36"/>
      <c r="P45" s="13" t="s">
        <v>32</v>
      </c>
      <c r="Q45" s="17"/>
    </row>
    <row r="46" spans="1:17" ht="13.7" customHeight="1" x14ac:dyDescent="0.2">
      <c r="A46" s="21" t="s">
        <v>22</v>
      </c>
      <c r="B46" s="16"/>
      <c r="C46" s="13"/>
      <c r="D46" s="86" t="s">
        <v>2</v>
      </c>
      <c r="E46" s="13"/>
      <c r="F46" s="86" t="s">
        <v>2</v>
      </c>
      <c r="G46" s="13"/>
      <c r="H46" s="86" t="s">
        <v>7</v>
      </c>
      <c r="I46" s="86">
        <f t="shared" si="0"/>
        <v>0</v>
      </c>
      <c r="J46" s="86">
        <f t="shared" si="1"/>
        <v>0</v>
      </c>
      <c r="K46" s="86">
        <f t="shared" si="2"/>
        <v>0</v>
      </c>
      <c r="L46" s="36"/>
      <c r="M46" s="36"/>
      <c r="N46" s="36"/>
      <c r="O46" s="36"/>
      <c r="P46" s="13" t="s">
        <v>32</v>
      </c>
      <c r="Q46" s="17"/>
    </row>
    <row r="47" spans="1:17" ht="13.7" customHeight="1" x14ac:dyDescent="0.2">
      <c r="A47" s="21" t="s">
        <v>23</v>
      </c>
      <c r="B47" s="16"/>
      <c r="C47" s="13"/>
      <c r="D47" s="86" t="s">
        <v>2</v>
      </c>
      <c r="E47" s="13"/>
      <c r="F47" s="86" t="s">
        <v>2</v>
      </c>
      <c r="G47" s="13"/>
      <c r="H47" s="86" t="s">
        <v>7</v>
      </c>
      <c r="I47" s="86">
        <f t="shared" si="0"/>
        <v>0</v>
      </c>
      <c r="J47" s="86">
        <f t="shared" si="1"/>
        <v>0</v>
      </c>
      <c r="K47" s="86">
        <f t="shared" si="2"/>
        <v>0</v>
      </c>
      <c r="L47" s="36"/>
      <c r="M47" s="36"/>
      <c r="N47" s="36"/>
      <c r="O47" s="36"/>
      <c r="P47" s="13" t="s">
        <v>32</v>
      </c>
      <c r="Q47" s="17"/>
    </row>
    <row r="48" spans="1:17" ht="13.7" customHeight="1" x14ac:dyDescent="0.2">
      <c r="A48" s="21" t="s">
        <v>24</v>
      </c>
      <c r="B48" s="16"/>
      <c r="C48" s="13"/>
      <c r="D48" s="86" t="s">
        <v>2</v>
      </c>
      <c r="E48" s="13"/>
      <c r="F48" s="86" t="s">
        <v>2</v>
      </c>
      <c r="G48" s="13"/>
      <c r="H48" s="86" t="s">
        <v>7</v>
      </c>
      <c r="I48" s="86">
        <f t="shared" si="0"/>
        <v>0</v>
      </c>
      <c r="J48" s="86">
        <f t="shared" si="1"/>
        <v>0</v>
      </c>
      <c r="K48" s="86">
        <f t="shared" si="2"/>
        <v>0</v>
      </c>
      <c r="L48" s="36"/>
      <c r="M48" s="36"/>
      <c r="N48" s="36"/>
      <c r="O48" s="36"/>
      <c r="P48" s="13" t="s">
        <v>32</v>
      </c>
      <c r="Q48" s="17"/>
    </row>
    <row r="49" spans="1:18" ht="13.7" customHeight="1" x14ac:dyDescent="0.2">
      <c r="A49" s="21" t="s">
        <v>25</v>
      </c>
      <c r="B49" s="16"/>
      <c r="C49" s="13"/>
      <c r="D49" s="86" t="s">
        <v>2</v>
      </c>
      <c r="E49" s="13"/>
      <c r="F49" s="86" t="s">
        <v>2</v>
      </c>
      <c r="G49" s="13"/>
      <c r="H49" s="86" t="s">
        <v>7</v>
      </c>
      <c r="I49" s="86">
        <f t="shared" si="0"/>
        <v>0</v>
      </c>
      <c r="J49" s="86">
        <f t="shared" si="1"/>
        <v>0</v>
      </c>
      <c r="K49" s="86">
        <f t="shared" si="2"/>
        <v>0</v>
      </c>
      <c r="L49" s="36"/>
      <c r="M49" s="36"/>
      <c r="N49" s="36"/>
      <c r="O49" s="36"/>
      <c r="P49" s="13" t="s">
        <v>32</v>
      </c>
      <c r="Q49" s="17"/>
    </row>
    <row r="50" spans="1:18" ht="13.7" customHeight="1" x14ac:dyDescent="0.2">
      <c r="A50" s="21" t="s">
        <v>26</v>
      </c>
      <c r="B50" s="16"/>
      <c r="C50" s="13"/>
      <c r="D50" s="86" t="s">
        <v>2</v>
      </c>
      <c r="E50" s="13"/>
      <c r="F50" s="86" t="s">
        <v>2</v>
      </c>
      <c r="G50" s="13"/>
      <c r="H50" s="86" t="s">
        <v>7</v>
      </c>
      <c r="I50" s="86">
        <f t="shared" si="0"/>
        <v>0</v>
      </c>
      <c r="J50" s="86">
        <f t="shared" si="1"/>
        <v>0</v>
      </c>
      <c r="K50" s="86">
        <f t="shared" si="2"/>
        <v>0</v>
      </c>
      <c r="L50" s="36"/>
      <c r="M50" s="36"/>
      <c r="N50" s="36"/>
      <c r="O50" s="36"/>
      <c r="P50" s="13" t="s">
        <v>32</v>
      </c>
      <c r="Q50" s="17"/>
    </row>
    <row r="51" spans="1:18" ht="13.7" customHeight="1" x14ac:dyDescent="0.2">
      <c r="A51" s="21" t="s">
        <v>27</v>
      </c>
      <c r="B51" s="18"/>
      <c r="C51" s="13"/>
      <c r="D51" s="86" t="s">
        <v>2</v>
      </c>
      <c r="E51" s="13"/>
      <c r="F51" s="86" t="s">
        <v>2</v>
      </c>
      <c r="G51" s="13"/>
      <c r="H51" s="86" t="s">
        <v>7</v>
      </c>
      <c r="I51" s="86">
        <f t="shared" si="0"/>
        <v>0</v>
      </c>
      <c r="J51" s="86">
        <f t="shared" si="1"/>
        <v>0</v>
      </c>
      <c r="K51" s="86">
        <f t="shared" si="2"/>
        <v>0</v>
      </c>
      <c r="L51" s="36"/>
      <c r="M51" s="36"/>
      <c r="N51" s="36"/>
      <c r="O51" s="36"/>
      <c r="P51" s="13" t="s">
        <v>32</v>
      </c>
      <c r="Q51" s="17"/>
    </row>
    <row r="52" spans="1:18" ht="16.5" customHeight="1" x14ac:dyDescent="0.2">
      <c r="A52" s="21"/>
      <c r="B52" s="19"/>
      <c r="C52" s="20"/>
      <c r="D52" s="20"/>
      <c r="E52" s="21" t="s">
        <v>78</v>
      </c>
      <c r="G52" s="23">
        <f>SUM(I37:I51)</f>
        <v>0</v>
      </c>
      <c r="H52" s="24" t="s">
        <v>74</v>
      </c>
      <c r="I52" s="20"/>
      <c r="J52" s="20"/>
      <c r="K52" s="20"/>
      <c r="L52" s="20"/>
      <c r="M52" s="22" t="s">
        <v>77</v>
      </c>
      <c r="N52" s="20"/>
      <c r="O52" s="20"/>
      <c r="P52" s="20"/>
      <c r="Q52" s="25"/>
    </row>
    <row r="53" spans="1:18" ht="12.95" customHeight="1" x14ac:dyDescent="0.2">
      <c r="A53" s="21"/>
      <c r="B53" s="19"/>
      <c r="C53" s="20"/>
      <c r="D53" s="20"/>
      <c r="E53" s="26" t="s">
        <v>70</v>
      </c>
      <c r="F53" s="20"/>
      <c r="G53" s="27">
        <f>CEILING(((SUMIF(L37:L51,0.5,J37:J51)+SUMIF(M37:M51,0.5,J37:J51) + SUMIF(N37:N51,0.5,K37:K51)+SUMIF(O37:O51,0.5,K37:K51))/1000), 1)</f>
        <v>0</v>
      </c>
      <c r="H53" s="24" t="s">
        <v>73</v>
      </c>
      <c r="I53" s="20"/>
      <c r="J53" s="20"/>
      <c r="K53" s="20"/>
      <c r="L53" s="129" t="s">
        <v>75</v>
      </c>
      <c r="M53" s="20"/>
      <c r="N53" s="20"/>
      <c r="O53" s="20"/>
      <c r="P53" s="20"/>
      <c r="Q53" s="25"/>
    </row>
    <row r="54" spans="1:18" s="10" customFormat="1" ht="12.95" customHeight="1" x14ac:dyDescent="0.2">
      <c r="A54" s="70"/>
      <c r="C54" s="28"/>
      <c r="D54" s="28"/>
      <c r="E54" s="21" t="s">
        <v>71</v>
      </c>
      <c r="F54" s="20"/>
      <c r="G54" s="27">
        <f>CEILING(((SUMIF(L37:L51,1,J37:J51)+SUMIF(M37:M51,1,J37:J51) + SUMIF(N37:N51,1,K37:K51)+SUMIF(O37:O51,1,K37:K51))/1000), 1)</f>
        <v>0</v>
      </c>
      <c r="H54" s="24" t="s">
        <v>73</v>
      </c>
      <c r="I54" s="28"/>
      <c r="J54" s="28"/>
      <c r="K54" s="28"/>
      <c r="L54" s="129"/>
      <c r="M54" s="29" t="s">
        <v>76</v>
      </c>
      <c r="P54" s="20"/>
    </row>
    <row r="55" spans="1:18" ht="12.95" customHeight="1" x14ac:dyDescent="0.25">
      <c r="B55" s="30"/>
      <c r="E55" s="21" t="s">
        <v>72</v>
      </c>
      <c r="F55" s="28"/>
      <c r="G55" s="31">
        <f>CEILING(((SUMIF(L37:L51,2,J37:J51)+SUMIF(M37:M51,2,J37:J51) + SUMIF(N37:N51,2,K37:K51)+SUMIF(O37:O51,2,K37:K51))/1000), 1)</f>
        <v>0</v>
      </c>
      <c r="H55" s="24" t="s">
        <v>73</v>
      </c>
      <c r="L55" s="129"/>
    </row>
    <row r="56" spans="1:18" ht="7.5" customHeight="1" thickBot="1" x14ac:dyDescent="0.3">
      <c r="B56" s="30"/>
      <c r="E56" s="21"/>
      <c r="F56" s="28"/>
      <c r="G56" s="31"/>
      <c r="H56" s="24"/>
      <c r="L56" s="38"/>
    </row>
    <row r="57" spans="1:18" ht="12.95" customHeight="1" x14ac:dyDescent="0.25">
      <c r="B57" s="30" t="s">
        <v>84</v>
      </c>
      <c r="C57" s="123"/>
      <c r="D57" s="124"/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124"/>
      <c r="Q57" s="125"/>
    </row>
    <row r="58" spans="1:18" ht="29.25" customHeight="1" thickBot="1" x14ac:dyDescent="0.3">
      <c r="B58" s="30"/>
      <c r="C58" s="126"/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127"/>
      <c r="O58" s="127"/>
      <c r="P58" s="127"/>
      <c r="Q58" s="128"/>
    </row>
    <row r="59" spans="1:18" ht="8.25" customHeight="1" x14ac:dyDescent="0.25">
      <c r="B59" s="30"/>
      <c r="E59" s="21"/>
      <c r="F59" s="28"/>
      <c r="G59" s="31"/>
      <c r="H59" s="24"/>
      <c r="L59" s="38"/>
    </row>
    <row r="60" spans="1:18" ht="15.75" x14ac:dyDescent="0.25">
      <c r="B60" s="122" t="s">
        <v>30</v>
      </c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87"/>
    </row>
    <row r="61" spans="1:18" ht="15.75" x14ac:dyDescent="0.25">
      <c r="B61" s="122" t="s">
        <v>35</v>
      </c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87"/>
    </row>
    <row r="62" spans="1:18" ht="20.25" customHeight="1" x14ac:dyDescent="0.2">
      <c r="B62" s="109" t="s">
        <v>89</v>
      </c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</row>
  </sheetData>
  <sheetProtection algorithmName="SHA-512" hashValue="g8OWsKQruqfWeODW6rl6QY4V3NQQ/sEvB0U9cZVmFBH1bDh+ECmpRyjliAi0WW6X1W1zYpNL5MumzQswISp89w==" saltValue="JPmeOqKbKQA7mqdQEwGn7Q==" spinCount="100000" sheet="1" formatCells="0" formatRows="0" sort="0" autoFilter="0"/>
  <dataConsolidate link="1"/>
  <mergeCells count="40">
    <mergeCell ref="O13:Q14"/>
    <mergeCell ref="G10:L10"/>
    <mergeCell ref="O15:Q17"/>
    <mergeCell ref="B16:F16"/>
    <mergeCell ref="B17:F17"/>
    <mergeCell ref="G17:L17"/>
    <mergeCell ref="O10:Q10"/>
    <mergeCell ref="B11:F11"/>
    <mergeCell ref="G11:L12"/>
    <mergeCell ref="O11:Q12"/>
    <mergeCell ref="B13:F13"/>
    <mergeCell ref="G13:L14"/>
    <mergeCell ref="B3:Q3"/>
    <mergeCell ref="B4:Q4"/>
    <mergeCell ref="G7:L8"/>
    <mergeCell ref="O7:Q8"/>
    <mergeCell ref="G9:L9"/>
    <mergeCell ref="O9:Q9"/>
    <mergeCell ref="E24:F24"/>
    <mergeCell ref="E25:F25"/>
    <mergeCell ref="E26:F26"/>
    <mergeCell ref="E29:H29"/>
    <mergeCell ref="B15:F15"/>
    <mergeCell ref="G15:L16"/>
    <mergeCell ref="B2:Q2"/>
    <mergeCell ref="C57:Q58"/>
    <mergeCell ref="B60:Q60"/>
    <mergeCell ref="B61:Q61"/>
    <mergeCell ref="B62:Q62"/>
    <mergeCell ref="L34:O34"/>
    <mergeCell ref="C35:D35"/>
    <mergeCell ref="E35:F35"/>
    <mergeCell ref="G35:H35"/>
    <mergeCell ref="B36:Q36"/>
    <mergeCell ref="L53:L55"/>
    <mergeCell ref="B34:B35"/>
    <mergeCell ref="C34:D34"/>
    <mergeCell ref="E34:F34"/>
    <mergeCell ref="G34:H34"/>
    <mergeCell ref="E23:F23"/>
  </mergeCells>
  <conditionalFormatting sqref="Q26">
    <cfRule type="expression" dxfId="1" priority="1">
      <formula>IF(Q25="jiný laminát",TRUE,FALSE)</formula>
    </cfRule>
  </conditionalFormatting>
  <dataValidations count="6">
    <dataValidation type="list" allowBlank="1" showInputMessage="1" showErrorMessage="1" sqref="P51:P53" xr:uid="{00000000-0002-0000-0800-000000000000}">
      <formula1>"x - y,y - x"</formula1>
    </dataValidation>
    <dataValidation allowBlank="1" showErrorMessage="1" prompt="help" sqref="S35" xr:uid="{00000000-0002-0000-0800-000001000000}"/>
    <dataValidation allowBlank="1" showErrorMessage="1" promptTitle="Posloupnost hranění" prompt="y - x: hranit nejdříve napříč léty (y), následně po létech (x)_x000a__x000a_x - y: hranit nejdříve po létech (x), následně napříč léty (y)" sqref="M20" xr:uid="{00000000-0002-0000-0800-000002000000}"/>
    <dataValidation type="list" allowBlank="1" showInputMessage="1" showErrorMessage="1" sqref="Q25" xr:uid="{00000000-0002-0000-0800-000003000000}">
      <formula1>"protitah bílý,stejná jako pravá,jiný laminát"</formula1>
    </dataValidation>
    <dataValidation type="list" allowBlank="1" showInputMessage="1" showErrorMessage="1" sqref="L36:O36 I36:K53 B36:H36 P36:P50 Q36" xr:uid="{00000000-0002-0000-0800-000004000000}">
      <formula1>"0"</formula1>
    </dataValidation>
    <dataValidation type="list" allowBlank="1" showInputMessage="1" showErrorMessage="1" sqref="L37:O51" xr:uid="{00000000-0002-0000-0800-000005000000}">
      <formula1>"0,0.5,1,2,HPL"</formula1>
    </dataValidation>
  </dataValidations>
  <hyperlinks>
    <hyperlink ref="B16" r:id="rId1" xr:uid="{00000000-0004-0000-0800-000000000000}"/>
  </hyperlinks>
  <pageMargins left="0" right="0" top="0.19685039370078741" bottom="0" header="0.51181102362204722" footer="0.51181102362204722"/>
  <pageSetup paperSize="9" scale="97" orientation="portrait" r:id="rId2"/>
  <headerFooter alignWithMargins="0"/>
  <drawing r:id="rId3"/>
  <legacyDrawing r:id="rId4"/>
  <controls>
    <mc:AlternateContent xmlns:mc="http://schemas.openxmlformats.org/markup-compatibility/2006">
      <mc:Choice Requires="x14">
        <control shapeId="32769" r:id="rId5" name="cbOperation1_1">
          <controlPr defaultSize="0" disabled="1" autoLine="0" autoPict="0" r:id="rId6">
            <anchor moveWithCells="1">
              <from>
                <xdr:col>1</xdr:col>
                <xdr:colOff>47625</xdr:colOff>
                <xdr:row>20</xdr:row>
                <xdr:rowOff>0</xdr:rowOff>
              </from>
              <to>
                <xdr:col>4</xdr:col>
                <xdr:colOff>161925</xdr:colOff>
                <xdr:row>20</xdr:row>
                <xdr:rowOff>266700</xdr:rowOff>
              </to>
            </anchor>
          </controlPr>
        </control>
      </mc:Choice>
      <mc:Fallback>
        <control shapeId="32769" r:id="rId5" name="cbOperation1_1"/>
      </mc:Fallback>
    </mc:AlternateContent>
    <mc:AlternateContent xmlns:mc="http://schemas.openxmlformats.org/markup-compatibility/2006">
      <mc:Choice Requires="x14">
        <control shapeId="32770" r:id="rId7" name="cbOperation1_3">
          <controlPr defaultSize="0" autoLine="0" r:id="rId8">
            <anchor moveWithCells="1">
              <from>
                <xdr:col>1</xdr:col>
                <xdr:colOff>38100</xdr:colOff>
                <xdr:row>20</xdr:row>
                <xdr:rowOff>228600</xdr:rowOff>
              </from>
              <to>
                <xdr:col>4</xdr:col>
                <xdr:colOff>209550</xdr:colOff>
                <xdr:row>21</xdr:row>
                <xdr:rowOff>76200</xdr:rowOff>
              </to>
            </anchor>
          </controlPr>
        </control>
      </mc:Choice>
      <mc:Fallback>
        <control shapeId="32770" r:id="rId7" name="cbOperation1_3"/>
      </mc:Fallback>
    </mc:AlternateContent>
    <mc:AlternateContent xmlns:mc="http://schemas.openxmlformats.org/markup-compatibility/2006">
      <mc:Choice Requires="x14">
        <control shapeId="32771" r:id="rId9" name="cbOperation1_4">
          <controlPr defaultSize="0" autoLine="0" autoPict="0" r:id="rId10">
            <anchor moveWithCells="1">
              <from>
                <xdr:col>5</xdr:col>
                <xdr:colOff>0</xdr:colOff>
                <xdr:row>20</xdr:row>
                <xdr:rowOff>9525</xdr:rowOff>
              </from>
              <to>
                <xdr:col>16</xdr:col>
                <xdr:colOff>276225</xdr:colOff>
                <xdr:row>20</xdr:row>
                <xdr:rowOff>371475</xdr:rowOff>
              </to>
            </anchor>
          </controlPr>
        </control>
      </mc:Choice>
      <mc:Fallback>
        <control shapeId="32771" r:id="rId9" name="cbOperation1_4"/>
      </mc:Fallback>
    </mc:AlternateContent>
    <mc:AlternateContent xmlns:mc="http://schemas.openxmlformats.org/markup-compatibility/2006">
      <mc:Choice Requires="x14">
        <control shapeId="32772" r:id="rId11" name="cbOperation1_5">
          <controlPr defaultSize="0" autoLine="0" r:id="rId12">
            <anchor moveWithCells="1">
              <from>
                <xdr:col>5</xdr:col>
                <xdr:colOff>9525</xdr:colOff>
                <xdr:row>20</xdr:row>
                <xdr:rowOff>342900</xdr:rowOff>
              </from>
              <to>
                <xdr:col>16</xdr:col>
                <xdr:colOff>685800</xdr:colOff>
                <xdr:row>21</xdr:row>
                <xdr:rowOff>57150</xdr:rowOff>
              </to>
            </anchor>
          </controlPr>
        </control>
      </mc:Choice>
      <mc:Fallback>
        <control shapeId="32772" r:id="rId11" name="cbOperation1_5"/>
      </mc:Fallback>
    </mc:AlternateContent>
    <mc:AlternateContent xmlns:mc="http://schemas.openxmlformats.org/markup-compatibility/2006">
      <mc:Choice Requires="x14">
        <control shapeId="32773" r:id="rId13" name="Check Box 5">
          <controlPr defaultSize="0" autoFill="0" autoLine="0" autoPict="0">
            <anchor moveWithCells="1">
              <from>
                <xdr:col>1</xdr:col>
                <xdr:colOff>781050</xdr:colOff>
                <xdr:row>18</xdr:row>
                <xdr:rowOff>0</xdr:rowOff>
              </from>
              <to>
                <xdr:col>1</xdr:col>
                <xdr:colOff>1085850</xdr:colOff>
                <xdr:row>19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2774" r:id="rId14" name="Check Box 6">
          <controlPr defaultSize="0" autoFill="0" autoLine="0" autoPict="0">
            <anchor moveWithCells="1">
              <from>
                <xdr:col>2</xdr:col>
                <xdr:colOff>190500</xdr:colOff>
                <xdr:row>18</xdr:row>
                <xdr:rowOff>0</xdr:rowOff>
              </from>
              <to>
                <xdr:col>2</xdr:col>
                <xdr:colOff>504825</xdr:colOff>
                <xdr:row>19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2775" r:id="rId15" name="Check Box 7">
          <controlPr defaultSize="0" autoFill="0" autoLine="0" autoPict="0">
            <anchor moveWithCells="1">
              <from>
                <xdr:col>4</xdr:col>
                <xdr:colOff>428625</xdr:colOff>
                <xdr:row>32</xdr:row>
                <xdr:rowOff>19050</xdr:rowOff>
              </from>
              <to>
                <xdr:col>5</xdr:col>
                <xdr:colOff>104775</xdr:colOff>
                <xdr:row>33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2776" r:id="rId16" name="Check Box 8">
          <controlPr defaultSize="0" autoFill="0" autoLine="0" autoPict="0">
            <anchor moveWithCells="1">
              <from>
                <xdr:col>6</xdr:col>
                <xdr:colOff>104775</xdr:colOff>
                <xdr:row>32</xdr:row>
                <xdr:rowOff>19050</xdr:rowOff>
              </from>
              <to>
                <xdr:col>7</xdr:col>
                <xdr:colOff>0</xdr:colOff>
                <xdr:row>33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2777" r:id="rId17" name="Check Box 9">
          <controlPr defaultSize="0" autoFill="0" autoLine="0" autoPict="0">
            <anchor moveWithCells="1">
              <from>
                <xdr:col>11</xdr:col>
                <xdr:colOff>85725</xdr:colOff>
                <xdr:row>32</xdr:row>
                <xdr:rowOff>19050</xdr:rowOff>
              </from>
              <to>
                <xdr:col>12</xdr:col>
                <xdr:colOff>85725</xdr:colOff>
                <xdr:row>33</xdr:row>
                <xdr:rowOff>19050</xdr:rowOff>
              </to>
            </anchor>
          </controlPr>
        </control>
      </mc:Choice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10</vt:i4>
      </vt:variant>
    </vt:vector>
  </HeadingPairs>
  <TitlesOfParts>
    <vt:vector size="22" baseType="lpstr">
      <vt:lpstr>tiskopis 1</vt:lpstr>
      <vt:lpstr>tiskopis 2</vt:lpstr>
      <vt:lpstr>tiskopis 3</vt:lpstr>
      <vt:lpstr>tiskopis 4</vt:lpstr>
      <vt:lpstr>tiskopis 5</vt:lpstr>
      <vt:lpstr>tiskopis 6</vt:lpstr>
      <vt:lpstr>tiskopis 7</vt:lpstr>
      <vt:lpstr>tiskopis 8</vt:lpstr>
      <vt:lpstr>tiskopis 9</vt:lpstr>
      <vt:lpstr>tiskopis 10</vt:lpstr>
      <vt:lpstr>DataAll</vt:lpstr>
      <vt:lpstr>Export</vt:lpstr>
      <vt:lpstr>'tiskopis 1'!Oblast_tisku</vt:lpstr>
      <vt:lpstr>'tiskopis 10'!Oblast_tisku</vt:lpstr>
      <vt:lpstr>'tiskopis 2'!Oblast_tisku</vt:lpstr>
      <vt:lpstr>'tiskopis 3'!Oblast_tisku</vt:lpstr>
      <vt:lpstr>'tiskopis 4'!Oblast_tisku</vt:lpstr>
      <vt:lpstr>'tiskopis 5'!Oblast_tisku</vt:lpstr>
      <vt:lpstr>'tiskopis 6'!Oblast_tisku</vt:lpstr>
      <vt:lpstr>'tiskopis 7'!Oblast_tisku</vt:lpstr>
      <vt:lpstr>'tiskopis 8'!Oblast_tisku</vt:lpstr>
      <vt:lpstr>'tiskopis 9'!Oblast_tisku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</dc:creator>
  <cp:lastModifiedBy>Šimek</cp:lastModifiedBy>
  <cp:lastPrinted>2021-03-02T08:27:09Z</cp:lastPrinted>
  <dcterms:created xsi:type="dcterms:W3CDTF">2012-02-28T10:32:14Z</dcterms:created>
  <dcterms:modified xsi:type="dcterms:W3CDTF">2021-03-02T09:00:34Z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1029	1029</vt:lpwstr>
  </property>
</Properties>
</file>